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ssdsk-my.sharepoint.com/personal/miroslav_stasinka_ssd_sk/Documents/Dokumenty/Služby a práce/SMČ/Výber dodávateľa náterov stožiarov na stavbiVeľký Krtíš-Vinica/"/>
    </mc:Choice>
  </mc:AlternateContent>
  <xr:revisionPtr revIDLastSave="85" documentId="8_{BC1EF326-8F05-447B-80BA-1273BD08245D}" xr6:coauthVersionLast="47" xr6:coauthVersionMax="47" xr10:uidLastSave="{A1BEE37C-6B33-4EF1-B755-01A48D89EB79}"/>
  <bookViews>
    <workbookView xWindow="-120" yWindow="-120" windowWidth="29040" windowHeight="15720" xr2:uid="{5036C6A5-5C15-4DEF-941D-CF817FE1E1FB}"/>
  </bookViews>
  <sheets>
    <sheet name="SUMÁR" sheetId="4" r:id="rId1"/>
    <sheet name="60c1" sheetId="3" r:id="rId2"/>
    <sheet name="60d1" sheetId="2" r:id="rId3"/>
    <sheet name="60e1" sheetId="1" r:id="rId4"/>
  </sheets>
  <definedNames>
    <definedName name="_xlnm.Print_Titles" localSheetId="1">'60c1'!$10:$12</definedName>
    <definedName name="_xlnm.Print_Titles" localSheetId="2">'60d1'!$10:$12</definedName>
    <definedName name="_xlnm.Print_Titles" localSheetId="3">'60e1'!$10:$12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4" i="2" l="1"/>
  <c r="J33" i="2"/>
  <c r="J17" i="3"/>
  <c r="J33" i="3" s="1"/>
  <c r="J30" i="3"/>
  <c r="J28" i="3"/>
  <c r="J26" i="3"/>
  <c r="J25" i="3"/>
  <c r="J24" i="3"/>
  <c r="J23" i="3"/>
  <c r="J22" i="3"/>
  <c r="J21" i="3"/>
  <c r="J20" i="3"/>
  <c r="J19" i="3"/>
  <c r="J18" i="3"/>
  <c r="J16" i="3"/>
  <c r="J15" i="3"/>
  <c r="J14" i="3"/>
  <c r="J32" i="3" s="1"/>
  <c r="J30" i="1"/>
  <c r="J28" i="1"/>
  <c r="J26" i="1"/>
  <c r="J25" i="1"/>
  <c r="J24" i="1"/>
  <c r="J23" i="1"/>
  <c r="J22" i="1"/>
  <c r="J21" i="1"/>
  <c r="J20" i="1"/>
  <c r="J19" i="1"/>
  <c r="J18" i="1"/>
  <c r="J17" i="1"/>
  <c r="J33" i="1" s="1"/>
  <c r="J16" i="1"/>
  <c r="J32" i="1" s="1"/>
  <c r="J15" i="1"/>
  <c r="J14" i="1"/>
  <c r="J31" i="2"/>
  <c r="J29" i="2"/>
  <c r="J27" i="2"/>
  <c r="J26" i="2"/>
  <c r="J25" i="2"/>
  <c r="J24" i="2"/>
  <c r="J23" i="2"/>
  <c r="J22" i="2"/>
  <c r="J21" i="2"/>
  <c r="J20" i="2"/>
  <c r="J19" i="2"/>
  <c r="J18" i="2"/>
  <c r="J17" i="2"/>
  <c r="J16" i="2"/>
  <c r="J15" i="2"/>
  <c r="J14" i="2"/>
  <c r="J35" i="1" l="1"/>
  <c r="J36" i="2"/>
  <c r="B2" i="4"/>
  <c r="B1" i="4"/>
  <c r="B4" i="4" s="1"/>
  <c r="J35" i="3" l="1"/>
</calcChain>
</file>

<file path=xl/sharedStrings.xml><?xml version="1.0" encoding="utf-8"?>
<sst xmlns="http://schemas.openxmlformats.org/spreadsheetml/2006/main" count="287" uniqueCount="84">
  <si>
    <t xml:space="preserve">ROZPOČET  </t>
  </si>
  <si>
    <t>Stavba:   16855 - TR V. Krtíš - TR Vinica - oprava ved. V8411/8419 - hranica ZSD</t>
  </si>
  <si>
    <t>Objekt:   Nátery - Subdodávka</t>
  </si>
  <si>
    <t xml:space="preserve">Objednávateľ:   </t>
  </si>
  <si>
    <t xml:space="preserve">Zhotoviteľ:   </t>
  </si>
  <si>
    <t>Spracoval:   Hlavna</t>
  </si>
  <si>
    <t xml:space="preserve">Miesto:  </t>
  </si>
  <si>
    <t>Dátum:   14. 1. 2026</t>
  </si>
  <si>
    <t>V rámci stavby:   260091\60e1</t>
  </si>
  <si>
    <t>Č.</t>
  </si>
  <si>
    <t>TOV</t>
  </si>
  <si>
    <t>KP</t>
  </si>
  <si>
    <t>Kód položky</t>
  </si>
  <si>
    <t>Popis</t>
  </si>
  <si>
    <t>MJ</t>
  </si>
  <si>
    <t>Množstvo celkom</t>
  </si>
  <si>
    <t>Cena jednotková</t>
  </si>
  <si>
    <t>Cena celkom</t>
  </si>
  <si>
    <t>1</t>
  </si>
  <si>
    <t>2</t>
  </si>
  <si>
    <t>3</t>
  </si>
  <si>
    <t>4</t>
  </si>
  <si>
    <t>5</t>
  </si>
  <si>
    <t>6</t>
  </si>
  <si>
    <t>7</t>
  </si>
  <si>
    <t>8</t>
  </si>
  <si>
    <t>9</t>
  </si>
  <si>
    <t>031</t>
  </si>
  <si>
    <t xml:space="preserve">Montážne a demontážne práce   </t>
  </si>
  <si>
    <t>Z</t>
  </si>
  <si>
    <t>BU08</t>
  </si>
  <si>
    <t>210050821.2</t>
  </si>
  <si>
    <t xml:space="preserve">TABULKA VYSTR.HLINIK.NA JEST.PRIEHR.STOZIAR - Znovumontáž   </t>
  </si>
  <si>
    <t>KUS</t>
  </si>
  <si>
    <t>D</t>
  </si>
  <si>
    <t xml:space="preserve">TABULKA VYSTR.HLINIK.NA JEST.PRIEHR.STOZIAR - Demontáž   </t>
  </si>
  <si>
    <t>M</t>
  </si>
  <si>
    <t>BU38</t>
  </si>
  <si>
    <t>210050902.1</t>
  </si>
  <si>
    <t>M2</t>
  </si>
  <si>
    <t>BU40</t>
  </si>
  <si>
    <t>210050904.1</t>
  </si>
  <si>
    <t>BU85</t>
  </si>
  <si>
    <t>210064009</t>
  </si>
  <si>
    <t>PB</t>
  </si>
  <si>
    <t>DQ62A</t>
  </si>
  <si>
    <t>210220454.51</t>
  </si>
  <si>
    <t xml:space="preserve">PRIPOJENIE ZEMNIACEJ PASKY - Znovumontáž   </t>
  </si>
  <si>
    <t xml:space="preserve">PRIPOJENIE ZEMNIACEJ PASKY - Demontáž   </t>
  </si>
  <si>
    <t>116</t>
  </si>
  <si>
    <t xml:space="preserve">Ostatné náklady   </t>
  </si>
  <si>
    <t>XU42</t>
  </si>
  <si>
    <t>0G0547.2</t>
  </si>
  <si>
    <t xml:space="preserve">POPLATOK ZA LIKVIDACIU NEBEZPECNEHO ODPADU   </t>
  </si>
  <si>
    <t>EUR</t>
  </si>
  <si>
    <t>117</t>
  </si>
  <si>
    <t xml:space="preserve">Doprava   </t>
  </si>
  <si>
    <t>XE22</t>
  </si>
  <si>
    <t>VPC-SSE.4</t>
  </si>
  <si>
    <t xml:space="preserve">NAKLADY ZA DOPRAVU   </t>
  </si>
  <si>
    <t>farba - základná RAL 8012 - červenohnedá (k pol.3)</t>
  </si>
  <si>
    <t xml:space="preserve">ODHR.ZAKL.NATER OC.SUC. TS-VO VYSKE_práca </t>
  </si>
  <si>
    <t>VRCHNY NATER OCEL.SUC.VN,TS-VO VYSKE_práca</t>
  </si>
  <si>
    <t>OZNACENIE SYSTEMU - DVOJITEHO VEDENIA_práca</t>
  </si>
  <si>
    <t>farba vrchná - RAL 6011 - zelená (k pol.4)</t>
  </si>
  <si>
    <t>vrchný náter 1m nad základ RAL 8019 - tmavo hnedá (k pol.4)</t>
  </si>
  <si>
    <t>kg</t>
  </si>
  <si>
    <t>farba na označenie dvojitého vedenia 50cm pod každú konzolu a 50cm na spodku stožiara RAL 6032 (k pol.5)</t>
  </si>
  <si>
    <t>farba na označenie dvojitého vedenia 50cm pod každú konzolu a 50cm na spodku stožiara RAL 1003 (k pol.5)</t>
  </si>
  <si>
    <t>L</t>
  </si>
  <si>
    <t>Rozpúšťadlo XYLEN</t>
  </si>
  <si>
    <t>V rámci stavby:   260091\60d1</t>
  </si>
  <si>
    <t>Množstvo celkom zaokrúhlené na balenie</t>
  </si>
  <si>
    <t>Rozpúšťadlo XYLEN (bal 10L)</t>
  </si>
  <si>
    <t>Rozpúšťadlo XYLEN (bal 5L)</t>
  </si>
  <si>
    <t>Celkom práce</t>
  </si>
  <si>
    <t>celkom materiál</t>
  </si>
  <si>
    <t>SPOLU</t>
  </si>
  <si>
    <t>V rámci stavby:   260091\60c1</t>
  </si>
  <si>
    <t>farba - základná RAL 8012 - červenohnedá (k pol.3, bal 25kg)</t>
  </si>
  <si>
    <t>farba vrchná - RAL 6011 - zelená (k pol.4, bal 20kg)</t>
  </si>
  <si>
    <t>vrchný náter 1m nad základ RAL 8019 - tmavo hnedá (k pol.4, bal 20kg)</t>
  </si>
  <si>
    <t>farba na označenie dvojitého vedenia 50cm pod každú konzolu a 50cm na spodku stožiara RAL 6032 (k pol.5, bal 5 kg)</t>
  </si>
  <si>
    <t>farba na označenie dvojitého vedenia 50cm pod každú konzolu a 50cm na spodku stožiara RAL 1003 (k pol.5, bal 5 kg)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</si>
</sst>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;\-#,##0.000"/>
  </numFmts>
  <fonts count="12">
    <font>
      <sz val="8"/>
      <name val="MS Sans Serif"/>
      <charset val="1"/>
    </font>
    <font>
      <b/>
      <sz val="14"/>
      <name val="Arial CE"/>
      <charset val="238"/>
    </font>
    <font>
      <b/>
      <sz val="9"/>
      <name val="Arial CE"/>
      <charset val="238"/>
    </font>
    <font>
      <sz val="9"/>
      <name val="Arial CE"/>
      <charset val="238"/>
    </font>
    <font>
      <sz val="8"/>
      <name val="Arial CE"/>
      <charset val="238"/>
    </font>
    <font>
      <sz val="7"/>
      <name val="Arial CE"/>
      <charset val="238"/>
    </font>
    <font>
      <sz val="8"/>
      <name val="Arial CYR"/>
      <charset val="238"/>
    </font>
    <font>
      <sz val="7"/>
      <name val="MS Sans Serif"/>
      <charset val="238"/>
    </font>
    <font>
      <b/>
      <sz val="11"/>
      <color indexed="18"/>
      <name val="Arial CE"/>
      <charset val="238"/>
    </font>
    <font>
      <b/>
      <sz val="11"/>
      <name val="Arial CE"/>
      <charset val="238"/>
    </font>
    <font>
      <sz val="8"/>
      <color theme="8"/>
      <name val="Arial CE"/>
      <charset val="238"/>
    </font>
    <font>
      <b/>
      <sz val="10"/>
      <color theme="8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 applyAlignment="0">
      <alignment vertical="top"/>
      <protection locked="0"/>
    </xf>
  </cellStyleXfs>
  <cellXfs count="50">
    <xf numFmtId="0" fontId="0" fillId="0" borderId="0" xfId="0">
      <alignment vertical="top"/>
      <protection locked="0"/>
    </xf>
    <xf numFmtId="0" fontId="0" fillId="0" borderId="0" xfId="0" applyAlignment="1">
      <alignment horizontal="left" vertical="top"/>
      <protection locked="0"/>
    </xf>
    <xf numFmtId="37" fontId="0" fillId="0" borderId="0" xfId="0" applyNumberFormat="1" applyAlignment="1">
      <alignment horizontal="center" vertical="top"/>
      <protection locked="0"/>
    </xf>
    <xf numFmtId="0" fontId="0" fillId="0" borderId="0" xfId="0" applyAlignment="1">
      <alignment horizontal="left" vertical="top" wrapText="1"/>
      <protection locked="0"/>
    </xf>
    <xf numFmtId="164" fontId="0" fillId="0" borderId="0" xfId="0" applyNumberFormat="1" applyAlignment="1">
      <alignment horizontal="right" vertical="top"/>
      <protection locked="0"/>
    </xf>
    <xf numFmtId="0" fontId="1" fillId="0" borderId="0" xfId="0" applyFont="1" applyAlignment="1" applyProtection="1">
      <alignment horizontal="center" vertical="center"/>
    </xf>
    <xf numFmtId="0" fontId="2" fillId="0" borderId="0" xfId="0" applyFont="1" applyAlignment="1" applyProtection="1">
      <alignment horizontal="left"/>
    </xf>
    <xf numFmtId="0" fontId="3" fillId="0" borderId="0" xfId="0" applyFont="1" applyAlignment="1" applyProtection="1">
      <alignment horizontal="left"/>
    </xf>
    <xf numFmtId="0" fontId="2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horizontal="left"/>
    </xf>
    <xf numFmtId="0" fontId="5" fillId="0" borderId="0" xfId="0" applyFont="1" applyAlignment="1" applyProtection="1">
      <alignment horizontal="left"/>
    </xf>
    <xf numFmtId="0" fontId="4" fillId="0" borderId="0" xfId="0" applyFont="1" applyAlignment="1" applyProtection="1">
      <alignment horizontal="left" vertical="top" wrapText="1"/>
    </xf>
    <xf numFmtId="164" fontId="4" fillId="0" borderId="0" xfId="0" applyNumberFormat="1" applyFont="1" applyAlignment="1" applyProtection="1">
      <alignment horizontal="right" vertical="top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horizontal="left" vertical="top" wrapText="1"/>
    </xf>
    <xf numFmtId="164" fontId="3" fillId="0" borderId="0" xfId="0" applyNumberFormat="1" applyFont="1" applyAlignment="1" applyProtection="1">
      <alignment horizontal="right" vertical="top"/>
    </xf>
    <xf numFmtId="0" fontId="6" fillId="2" borderId="1" xfId="0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  <protection locked="0"/>
    </xf>
    <xf numFmtId="37" fontId="8" fillId="0" borderId="0" xfId="0" applyNumberFormat="1" applyFont="1" applyAlignment="1">
      <alignment horizontal="center"/>
      <protection locked="0"/>
    </xf>
    <xf numFmtId="0" fontId="8" fillId="0" borderId="0" xfId="0" applyFont="1" applyAlignment="1">
      <alignment horizontal="left" wrapText="1"/>
      <protection locked="0"/>
    </xf>
    <xf numFmtId="164" fontId="8" fillId="0" borderId="0" xfId="0" applyNumberFormat="1" applyFont="1" applyAlignment="1">
      <alignment horizontal="right"/>
      <protection locked="0"/>
    </xf>
    <xf numFmtId="37" fontId="4" fillId="0" borderId="1" xfId="0" applyNumberFormat="1" applyFont="1" applyBorder="1" applyAlignment="1">
      <alignment horizontal="center"/>
      <protection locked="0"/>
    </xf>
    <xf numFmtId="0" fontId="4" fillId="0" borderId="1" xfId="0" applyFont="1" applyBorder="1" applyAlignment="1">
      <alignment horizontal="left" wrapText="1"/>
      <protection locked="0"/>
    </xf>
    <xf numFmtId="164" fontId="4" fillId="0" borderId="1" xfId="0" applyNumberFormat="1" applyFont="1" applyBorder="1" applyAlignment="1">
      <alignment horizontal="right"/>
      <protection locked="0"/>
    </xf>
    <xf numFmtId="0" fontId="9" fillId="0" borderId="0" xfId="0" applyFont="1" applyAlignment="1">
      <alignment horizontal="left" wrapText="1"/>
      <protection locked="0"/>
    </xf>
    <xf numFmtId="0" fontId="10" fillId="0" borderId="1" xfId="0" applyFont="1" applyBorder="1" applyAlignment="1">
      <alignment horizontal="left" wrapText="1"/>
      <protection locked="0"/>
    </xf>
    <xf numFmtId="164" fontId="10" fillId="0" borderId="1" xfId="0" applyNumberFormat="1" applyFont="1" applyBorder="1" applyAlignment="1">
      <alignment horizontal="right"/>
      <protection locked="0"/>
    </xf>
    <xf numFmtId="0" fontId="10" fillId="0" borderId="1" xfId="0" applyFont="1" applyBorder="1" applyAlignment="1">
      <alignment horizontal="center" vertical="center" wrapText="1"/>
      <protection locked="0"/>
    </xf>
    <xf numFmtId="37" fontId="4" fillId="0" borderId="2" xfId="0" applyNumberFormat="1" applyFont="1" applyBorder="1" applyAlignment="1">
      <alignment horizontal="center"/>
      <protection locked="0"/>
    </xf>
    <xf numFmtId="0" fontId="4" fillId="0" borderId="2" xfId="0" applyFont="1" applyBorder="1" applyAlignment="1">
      <alignment horizontal="left" wrapText="1"/>
      <protection locked="0"/>
    </xf>
    <xf numFmtId="164" fontId="4" fillId="0" borderId="2" xfId="0" applyNumberFormat="1" applyFont="1" applyBorder="1" applyAlignment="1">
      <alignment horizontal="right"/>
      <protection locked="0"/>
    </xf>
    <xf numFmtId="37" fontId="4" fillId="0" borderId="0" xfId="0" applyNumberFormat="1" applyFont="1" applyAlignment="1">
      <alignment horizontal="center"/>
      <protection locked="0"/>
    </xf>
    <xf numFmtId="0" fontId="4" fillId="0" borderId="0" xfId="0" applyFont="1" applyAlignment="1">
      <alignment horizontal="left" wrapText="1"/>
      <protection locked="0"/>
    </xf>
    <xf numFmtId="164" fontId="4" fillId="0" borderId="0" xfId="0" applyNumberFormat="1" applyFont="1" applyAlignment="1">
      <alignment horizontal="right"/>
      <protection locked="0"/>
    </xf>
    <xf numFmtId="37" fontId="9" fillId="0" borderId="2" xfId="0" applyNumberFormat="1" applyFont="1" applyBorder="1" applyAlignment="1">
      <alignment horizontal="center"/>
      <protection locked="0"/>
    </xf>
    <xf numFmtId="0" fontId="9" fillId="0" borderId="2" xfId="0" applyFont="1" applyBorder="1" applyAlignment="1">
      <alignment horizontal="left" wrapText="1"/>
      <protection locked="0"/>
    </xf>
    <xf numFmtId="164" fontId="9" fillId="0" borderId="2" xfId="0" applyNumberFormat="1" applyFont="1" applyBorder="1" applyAlignment="1">
      <alignment horizontal="right"/>
      <protection locked="0"/>
    </xf>
    <xf numFmtId="37" fontId="0" fillId="0" borderId="2" xfId="0" applyNumberFormat="1" applyBorder="1" applyAlignment="1">
      <alignment horizontal="center" vertical="top"/>
      <protection locked="0"/>
    </xf>
    <xf numFmtId="0" fontId="0" fillId="0" borderId="2" xfId="0" applyBorder="1" applyAlignment="1">
      <alignment horizontal="left" vertical="top" wrapText="1"/>
      <protection locked="0"/>
    </xf>
    <xf numFmtId="0" fontId="11" fillId="0" borderId="2" xfId="0" applyFont="1" applyBorder="1" applyAlignment="1">
      <alignment horizontal="left" wrapText="1"/>
      <protection locked="0"/>
    </xf>
    <xf numFmtId="164" fontId="0" fillId="0" borderId="2" xfId="0" applyNumberFormat="1" applyBorder="1" applyAlignment="1">
      <alignment horizontal="right" vertical="top"/>
      <protection locked="0"/>
    </xf>
    <xf numFmtId="164" fontId="10" fillId="0" borderId="2" xfId="0" applyNumberFormat="1" applyFont="1" applyBorder="1" applyAlignment="1">
      <alignment horizontal="right"/>
      <protection locked="0"/>
    </xf>
    <xf numFmtId="0" fontId="9" fillId="0" borderId="3" xfId="0" applyFont="1" applyBorder="1" applyAlignment="1">
      <alignment horizontal="left" wrapText="1"/>
      <protection locked="0"/>
    </xf>
    <xf numFmtId="0" fontId="0" fillId="0" borderId="4" xfId="0" applyBorder="1" applyAlignment="1">
      <alignment horizontal="left" vertical="top" wrapText="1"/>
      <protection locked="0"/>
    </xf>
    <xf numFmtId="164" fontId="0" fillId="0" borderId="4" xfId="0" applyNumberFormat="1" applyBorder="1" applyAlignment="1">
      <alignment horizontal="right" vertical="top"/>
      <protection locked="0"/>
    </xf>
    <xf numFmtId="164" fontId="9" fillId="0" borderId="5" xfId="0" applyNumberFormat="1" applyFont="1" applyBorder="1" applyAlignment="1">
      <alignment horizontal="right"/>
      <protection locked="0"/>
    </xf>
    <xf numFmtId="0" fontId="1" fillId="0" borderId="0" xfId="0" applyFont="1" applyAlignment="1" applyProtection="1">
      <alignment horizontal="center"/>
    </xf>
    <xf numFmtId="0" fontId="0" fillId="0" borderId="0" xfId="0" applyAlignment="1">
      <alignment horizontal="left" vertical="top"/>
      <protection locked="0"/>
    </xf>
    <xf numFmtId="0" fontId="1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left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A2B1B9-16AF-4EC8-9BBC-16BB7ECEA941}">
  <dimension ref="A1:B4"/>
  <sheetViews>
    <sheetView tabSelected="1" zoomScale="145" zoomScaleNormal="145" workbookViewId="0">
      <selection activeCell="A9" sqref="A9"/>
    </sheetView>
  </sheetViews>
  <sheetFormatPr defaultColWidth="21" defaultRowHeight="10.5"/>
  <sheetData>
    <row r="1" spans="1:2" ht="15">
      <c r="A1" s="35" t="s">
        <v>75</v>
      </c>
      <c r="B1" s="36">
        <f>'60c1'!J32+'60d1'!J33+'60e1'!J32</f>
        <v>0</v>
      </c>
    </row>
    <row r="2" spans="1:2" ht="12.75">
      <c r="A2" s="39" t="s">
        <v>76</v>
      </c>
      <c r="B2" s="41">
        <f>'60c1'!J33+'60d1'!J34+'60e1'!J33</f>
        <v>115927.84999999999</v>
      </c>
    </row>
    <row r="3" spans="1:2" ht="15.75" thickBot="1">
      <c r="A3" s="24"/>
      <c r="B3" s="4"/>
    </row>
    <row r="4" spans="1:2" ht="15.75" thickBot="1">
      <c r="A4" s="42" t="s">
        <v>77</v>
      </c>
      <c r="B4" s="45">
        <f>SUM(B1:B2)</f>
        <v>115927.84999999999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DBE347-8C67-492C-887A-6A6C8B0D145C}">
  <sheetPr>
    <pageSetUpPr fitToPage="1"/>
  </sheetPr>
  <dimension ref="A1:J35"/>
  <sheetViews>
    <sheetView showGridLines="0" topLeftCell="A3" workbookViewId="0">
      <selection activeCell="E23" sqref="E23"/>
    </sheetView>
  </sheetViews>
  <sheetFormatPr defaultColWidth="10.5" defaultRowHeight="10.5"/>
  <cols>
    <col min="1" max="1" width="4" style="2" customWidth="1"/>
    <col min="2" max="2" width="3.6640625" style="3" customWidth="1"/>
    <col min="3" max="3" width="8.1640625" style="3" customWidth="1"/>
    <col min="4" max="4" width="15.6640625" style="3" customWidth="1"/>
    <col min="5" max="5" width="47.5" style="3" customWidth="1"/>
    <col min="6" max="6" width="5.33203125" style="3" customWidth="1"/>
    <col min="7" max="7" width="11.33203125" style="4" customWidth="1"/>
    <col min="8" max="8" width="13.33203125" style="4" customWidth="1"/>
    <col min="9" max="9" width="11.5" style="4" customWidth="1"/>
    <col min="10" max="10" width="17.33203125" style="4" customWidth="1"/>
    <col min="11" max="16384" width="10.5" style="1"/>
  </cols>
  <sheetData>
    <row r="1" spans="1:10" ht="18">
      <c r="A1" s="46" t="s">
        <v>0</v>
      </c>
      <c r="B1" s="47"/>
      <c r="C1" s="47"/>
      <c r="D1" s="48"/>
      <c r="E1" s="48"/>
      <c r="F1" s="48"/>
      <c r="G1" s="48"/>
      <c r="H1" s="48"/>
      <c r="I1" s="48"/>
      <c r="J1" s="5"/>
    </row>
    <row r="2" spans="1:10" ht="12">
      <c r="A2" s="6" t="s">
        <v>1</v>
      </c>
      <c r="B2" s="1"/>
      <c r="C2" s="1"/>
      <c r="D2" s="7"/>
      <c r="E2" s="7"/>
      <c r="F2" s="7"/>
      <c r="G2" s="7"/>
      <c r="H2" s="7"/>
      <c r="I2" s="7"/>
      <c r="J2" s="7"/>
    </row>
    <row r="3" spans="1:10" ht="12">
      <c r="A3" s="6" t="s">
        <v>2</v>
      </c>
      <c r="B3" s="1"/>
      <c r="C3" s="1"/>
      <c r="D3" s="7"/>
      <c r="E3" s="7"/>
      <c r="F3" s="7"/>
      <c r="G3" s="7"/>
      <c r="H3" s="7"/>
      <c r="I3" s="7"/>
      <c r="J3" s="7"/>
    </row>
    <row r="4" spans="1:10" ht="12">
      <c r="A4" s="8"/>
      <c r="B4" s="1"/>
      <c r="C4" s="1"/>
      <c r="D4" s="6"/>
      <c r="E4" s="8"/>
      <c r="F4" s="9"/>
      <c r="G4" s="9"/>
      <c r="H4" s="9"/>
      <c r="I4" s="9"/>
      <c r="J4" s="9"/>
    </row>
    <row r="5" spans="1:10" ht="11.25">
      <c r="A5" s="10"/>
      <c r="B5" s="1"/>
      <c r="C5" s="1"/>
      <c r="D5" s="11"/>
      <c r="E5" s="11"/>
      <c r="F5" s="11"/>
      <c r="G5" s="12"/>
      <c r="H5" s="12"/>
      <c r="I5" s="12"/>
      <c r="J5" s="12"/>
    </row>
    <row r="6" spans="1:10" ht="12">
      <c r="A6" s="7" t="s">
        <v>3</v>
      </c>
      <c r="B6" s="1"/>
      <c r="C6" s="1"/>
      <c r="D6" s="7"/>
      <c r="E6" s="7"/>
      <c r="F6" s="7"/>
      <c r="G6" s="7"/>
      <c r="H6" s="7"/>
      <c r="I6" s="7"/>
      <c r="J6" s="7"/>
    </row>
    <row r="7" spans="1:10" ht="12">
      <c r="A7" s="7" t="s">
        <v>4</v>
      </c>
      <c r="B7" s="1"/>
      <c r="C7" s="1"/>
      <c r="D7" s="7"/>
      <c r="E7" s="7"/>
      <c r="F7" s="7"/>
      <c r="G7" s="7" t="s">
        <v>5</v>
      </c>
      <c r="H7" s="7"/>
      <c r="I7" s="7"/>
      <c r="J7" s="7"/>
    </row>
    <row r="8" spans="1:10" ht="12">
      <c r="A8" s="49" t="s">
        <v>6</v>
      </c>
      <c r="B8" s="47"/>
      <c r="C8" s="47"/>
      <c r="D8" s="13"/>
      <c r="E8" s="13"/>
      <c r="F8" s="14"/>
      <c r="G8" s="7" t="s">
        <v>7</v>
      </c>
      <c r="H8" s="7"/>
      <c r="I8" s="15"/>
      <c r="J8" s="15"/>
    </row>
    <row r="9" spans="1:10">
      <c r="A9" s="10" t="s">
        <v>78</v>
      </c>
      <c r="B9" s="1"/>
      <c r="C9" s="1"/>
      <c r="D9" s="10"/>
      <c r="E9" s="10"/>
      <c r="F9" s="10"/>
      <c r="G9" s="10"/>
      <c r="H9" s="10"/>
      <c r="I9" s="10"/>
      <c r="J9" s="10"/>
    </row>
    <row r="10" spans="1:10" ht="45">
      <c r="A10" s="16" t="s">
        <v>9</v>
      </c>
      <c r="B10" s="17" t="s">
        <v>10</v>
      </c>
      <c r="C10" s="17" t="s">
        <v>11</v>
      </c>
      <c r="D10" s="16" t="s">
        <v>12</v>
      </c>
      <c r="E10" s="16" t="s">
        <v>13</v>
      </c>
      <c r="F10" s="16" t="s">
        <v>14</v>
      </c>
      <c r="G10" s="16" t="s">
        <v>15</v>
      </c>
      <c r="H10" s="27" t="s">
        <v>72</v>
      </c>
      <c r="I10" s="16" t="s">
        <v>16</v>
      </c>
      <c r="J10" s="16" t="s">
        <v>17</v>
      </c>
    </row>
    <row r="11" spans="1:10" ht="11.25">
      <c r="A11" s="16" t="s">
        <v>18</v>
      </c>
      <c r="B11" s="17" t="s">
        <v>19</v>
      </c>
      <c r="C11" s="17" t="s">
        <v>20</v>
      </c>
      <c r="D11" s="16" t="s">
        <v>21</v>
      </c>
      <c r="E11" s="16" t="s">
        <v>22</v>
      </c>
      <c r="F11" s="16" t="s">
        <v>23</v>
      </c>
      <c r="G11" s="16" t="s">
        <v>24</v>
      </c>
      <c r="H11" s="16"/>
      <c r="I11" s="16" t="s">
        <v>25</v>
      </c>
      <c r="J11" s="16" t="s">
        <v>26</v>
      </c>
    </row>
    <row r="12" spans="1:10">
      <c r="A12" s="10"/>
      <c r="B12" s="1"/>
      <c r="C12" s="1"/>
      <c r="D12" s="10"/>
      <c r="E12" s="10"/>
      <c r="F12" s="10"/>
      <c r="G12" s="10"/>
      <c r="H12" s="10"/>
      <c r="I12" s="10"/>
      <c r="J12" s="10"/>
    </row>
    <row r="13" spans="1:10" ht="15">
      <c r="A13" s="18"/>
      <c r="B13" s="19"/>
      <c r="C13" s="19"/>
      <c r="D13" s="19" t="s">
        <v>27</v>
      </c>
      <c r="E13" s="19" t="s">
        <v>28</v>
      </c>
      <c r="F13" s="19"/>
      <c r="G13" s="20"/>
      <c r="H13" s="20"/>
      <c r="I13" s="20"/>
      <c r="J13" s="20"/>
    </row>
    <row r="14" spans="1:10" ht="22.5">
      <c r="A14" s="21">
        <v>1</v>
      </c>
      <c r="B14" s="22" t="s">
        <v>34</v>
      </c>
      <c r="C14" s="22" t="s">
        <v>30</v>
      </c>
      <c r="D14" s="22" t="s">
        <v>31</v>
      </c>
      <c r="E14" s="22" t="s">
        <v>35</v>
      </c>
      <c r="F14" s="22" t="s">
        <v>33</v>
      </c>
      <c r="G14" s="23">
        <v>385</v>
      </c>
      <c r="H14" s="23"/>
      <c r="I14" s="23"/>
      <c r="J14" s="23">
        <f>I14*G14</f>
        <v>0</v>
      </c>
    </row>
    <row r="15" spans="1:10" ht="22.5">
      <c r="A15" s="21">
        <v>2</v>
      </c>
      <c r="B15" s="22" t="s">
        <v>29</v>
      </c>
      <c r="C15" s="22" t="s">
        <v>30</v>
      </c>
      <c r="D15" s="22" t="s">
        <v>31</v>
      </c>
      <c r="E15" s="22" t="s">
        <v>32</v>
      </c>
      <c r="F15" s="22" t="s">
        <v>33</v>
      </c>
      <c r="G15" s="23">
        <v>385</v>
      </c>
      <c r="H15" s="23"/>
      <c r="I15" s="23"/>
      <c r="J15" s="23">
        <f>I15*G15</f>
        <v>0</v>
      </c>
    </row>
    <row r="16" spans="1:10" ht="11.25">
      <c r="A16" s="21">
        <v>3</v>
      </c>
      <c r="B16" s="22" t="s">
        <v>36</v>
      </c>
      <c r="C16" s="22" t="s">
        <v>37</v>
      </c>
      <c r="D16" s="22" t="s">
        <v>38</v>
      </c>
      <c r="E16" s="22" t="s">
        <v>61</v>
      </c>
      <c r="F16" s="22" t="s">
        <v>39</v>
      </c>
      <c r="G16" s="23">
        <v>8040</v>
      </c>
      <c r="H16" s="23"/>
      <c r="I16" s="23"/>
      <c r="J16" s="23">
        <f>I16*G16</f>
        <v>0</v>
      </c>
    </row>
    <row r="17" spans="1:10" ht="22.5">
      <c r="A17" s="21"/>
      <c r="B17" s="22"/>
      <c r="C17" s="22"/>
      <c r="D17" s="22"/>
      <c r="E17" s="25" t="s">
        <v>79</v>
      </c>
      <c r="F17" s="25" t="s">
        <v>66</v>
      </c>
      <c r="G17" s="26">
        <v>3648.2</v>
      </c>
      <c r="H17" s="26">
        <v>3650</v>
      </c>
      <c r="I17" s="23">
        <v>8.15</v>
      </c>
      <c r="J17" s="26">
        <f>H17*I17</f>
        <v>29747.5</v>
      </c>
    </row>
    <row r="18" spans="1:10" ht="11.25">
      <c r="A18" s="21">
        <v>4</v>
      </c>
      <c r="B18" s="22" t="s">
        <v>36</v>
      </c>
      <c r="C18" s="22" t="s">
        <v>40</v>
      </c>
      <c r="D18" s="22" t="s">
        <v>41</v>
      </c>
      <c r="E18" s="22" t="s">
        <v>62</v>
      </c>
      <c r="F18" s="22" t="s">
        <v>39</v>
      </c>
      <c r="G18" s="23">
        <v>8040</v>
      </c>
      <c r="H18" s="23"/>
      <c r="I18" s="23"/>
      <c r="J18" s="23">
        <f>I18*G18</f>
        <v>0</v>
      </c>
    </row>
    <row r="19" spans="1:10" ht="11.25">
      <c r="A19" s="21"/>
      <c r="B19" s="22"/>
      <c r="C19" s="22"/>
      <c r="D19" s="22"/>
      <c r="E19" s="25" t="s">
        <v>80</v>
      </c>
      <c r="F19" s="25" t="s">
        <v>66</v>
      </c>
      <c r="G19" s="26">
        <v>3040.1</v>
      </c>
      <c r="H19" s="26">
        <v>3060</v>
      </c>
      <c r="I19" s="23">
        <v>16.13</v>
      </c>
      <c r="J19" s="26">
        <f>H19*I19</f>
        <v>49357.799999999996</v>
      </c>
    </row>
    <row r="20" spans="1:10" ht="22.5">
      <c r="A20" s="21"/>
      <c r="B20" s="22"/>
      <c r="C20" s="22"/>
      <c r="D20" s="22"/>
      <c r="E20" s="25" t="s">
        <v>81</v>
      </c>
      <c r="F20" s="25" t="s">
        <v>66</v>
      </c>
      <c r="G20" s="26">
        <v>152.1</v>
      </c>
      <c r="H20" s="26">
        <v>160</v>
      </c>
      <c r="I20" s="23">
        <v>16.13</v>
      </c>
      <c r="J20" s="26">
        <f>H20*I20</f>
        <v>2580.7999999999997</v>
      </c>
    </row>
    <row r="21" spans="1:10" ht="11.25">
      <c r="A21" s="21">
        <v>5</v>
      </c>
      <c r="B21" s="22" t="s">
        <v>36</v>
      </c>
      <c r="C21" s="22" t="s">
        <v>42</v>
      </c>
      <c r="D21" s="22" t="s">
        <v>43</v>
      </c>
      <c r="E21" s="22" t="s">
        <v>63</v>
      </c>
      <c r="F21" s="22" t="s">
        <v>44</v>
      </c>
      <c r="G21" s="23">
        <v>78</v>
      </c>
      <c r="H21" s="23"/>
      <c r="I21" s="23"/>
      <c r="J21" s="23">
        <f>I21*G21</f>
        <v>0</v>
      </c>
    </row>
    <row r="22" spans="1:10" ht="33.75">
      <c r="A22" s="21"/>
      <c r="B22" s="22"/>
      <c r="C22" s="22"/>
      <c r="D22" s="22"/>
      <c r="E22" s="25" t="s">
        <v>82</v>
      </c>
      <c r="F22" s="25" t="s">
        <v>66</v>
      </c>
      <c r="G22" s="26">
        <v>9.4</v>
      </c>
      <c r="H22" s="26">
        <v>10</v>
      </c>
      <c r="I22" s="23">
        <v>19.25</v>
      </c>
      <c r="J22" s="26">
        <f>H22*I22</f>
        <v>192.5</v>
      </c>
    </row>
    <row r="23" spans="1:10" ht="33.75">
      <c r="A23" s="21"/>
      <c r="B23" s="22"/>
      <c r="C23" s="22"/>
      <c r="D23" s="22"/>
      <c r="E23" s="25" t="s">
        <v>83</v>
      </c>
      <c r="F23" s="25" t="s">
        <v>66</v>
      </c>
      <c r="G23" s="26">
        <v>7.8</v>
      </c>
      <c r="H23" s="26">
        <v>10</v>
      </c>
      <c r="I23" s="23">
        <v>19.25</v>
      </c>
      <c r="J23" s="26">
        <f>H23*I23</f>
        <v>192.5</v>
      </c>
    </row>
    <row r="24" spans="1:10" ht="11.25">
      <c r="A24" s="21">
        <v>6</v>
      </c>
      <c r="B24" s="22" t="s">
        <v>34</v>
      </c>
      <c r="C24" s="22" t="s">
        <v>45</v>
      </c>
      <c r="D24" s="22" t="s">
        <v>46</v>
      </c>
      <c r="E24" s="22" t="s">
        <v>48</v>
      </c>
      <c r="F24" s="22" t="s">
        <v>33</v>
      </c>
      <c r="G24" s="23">
        <v>77</v>
      </c>
      <c r="H24" s="23"/>
      <c r="I24" s="23"/>
      <c r="J24" s="23">
        <f>I24*G24</f>
        <v>0</v>
      </c>
    </row>
    <row r="25" spans="1:10" ht="11.25">
      <c r="A25" s="21">
        <v>7</v>
      </c>
      <c r="B25" s="22" t="s">
        <v>29</v>
      </c>
      <c r="C25" s="22" t="s">
        <v>45</v>
      </c>
      <c r="D25" s="22" t="s">
        <v>46</v>
      </c>
      <c r="E25" s="22" t="s">
        <v>47</v>
      </c>
      <c r="F25" s="22" t="s">
        <v>33</v>
      </c>
      <c r="G25" s="23">
        <v>77</v>
      </c>
      <c r="H25" s="23"/>
      <c r="I25" s="23"/>
      <c r="J25" s="23">
        <f>I25*G25</f>
        <v>0</v>
      </c>
    </row>
    <row r="26" spans="1:10" ht="11.25">
      <c r="A26" s="21"/>
      <c r="B26" s="22"/>
      <c r="C26" s="22"/>
      <c r="D26" s="22"/>
      <c r="E26" s="25" t="s">
        <v>70</v>
      </c>
      <c r="F26" s="25" t="s">
        <v>69</v>
      </c>
      <c r="G26" s="26">
        <v>593.20000000000005</v>
      </c>
      <c r="H26" s="26">
        <v>600</v>
      </c>
      <c r="I26" s="23">
        <v>3.89</v>
      </c>
      <c r="J26" s="26">
        <f>H26*I26</f>
        <v>2334</v>
      </c>
    </row>
    <row r="27" spans="1:10" ht="15">
      <c r="A27" s="18"/>
      <c r="B27" s="19"/>
      <c r="C27" s="19"/>
      <c r="D27" s="19" t="s">
        <v>49</v>
      </c>
      <c r="E27" s="19" t="s">
        <v>50</v>
      </c>
      <c r="F27" s="19"/>
      <c r="G27" s="20"/>
      <c r="H27" s="20"/>
      <c r="I27" s="20"/>
      <c r="J27" s="20"/>
    </row>
    <row r="28" spans="1:10" ht="11.25">
      <c r="A28" s="21">
        <v>8</v>
      </c>
      <c r="B28" s="22" t="s">
        <v>36</v>
      </c>
      <c r="C28" s="22" t="s">
        <v>51</v>
      </c>
      <c r="D28" s="22" t="s">
        <v>52</v>
      </c>
      <c r="E28" s="22" t="s">
        <v>53</v>
      </c>
      <c r="F28" s="22" t="s">
        <v>54</v>
      </c>
      <c r="G28" s="23">
        <v>1</v>
      </c>
      <c r="H28" s="23"/>
      <c r="I28" s="23"/>
      <c r="J28" s="23">
        <f>I28*G28</f>
        <v>0</v>
      </c>
    </row>
    <row r="29" spans="1:10" ht="15">
      <c r="A29" s="18"/>
      <c r="B29" s="19"/>
      <c r="C29" s="19"/>
      <c r="D29" s="19" t="s">
        <v>55</v>
      </c>
      <c r="E29" s="19" t="s">
        <v>56</v>
      </c>
      <c r="F29" s="19"/>
      <c r="G29" s="20"/>
      <c r="H29" s="20"/>
      <c r="I29" s="20"/>
      <c r="J29" s="20"/>
    </row>
    <row r="30" spans="1:10" ht="11.25">
      <c r="A30" s="21">
        <v>9</v>
      </c>
      <c r="B30" s="22" t="s">
        <v>36</v>
      </c>
      <c r="C30" s="22" t="s">
        <v>57</v>
      </c>
      <c r="D30" s="22" t="s">
        <v>58</v>
      </c>
      <c r="E30" s="22" t="s">
        <v>59</v>
      </c>
      <c r="F30" s="22" t="s">
        <v>54</v>
      </c>
      <c r="G30" s="23">
        <v>1</v>
      </c>
      <c r="H30" s="23"/>
      <c r="I30" s="23"/>
      <c r="J30" s="23">
        <f>I30*G30</f>
        <v>0</v>
      </c>
    </row>
    <row r="31" spans="1:10" ht="11.25">
      <c r="A31" s="31"/>
      <c r="B31" s="32"/>
      <c r="C31" s="32"/>
      <c r="D31" s="32"/>
      <c r="E31" s="32"/>
      <c r="F31" s="32"/>
      <c r="G31" s="33"/>
      <c r="H31" s="33"/>
      <c r="I31" s="33"/>
      <c r="J31" s="33"/>
    </row>
    <row r="32" spans="1:10" ht="15">
      <c r="A32" s="34"/>
      <c r="B32" s="35"/>
      <c r="C32" s="35"/>
      <c r="D32" s="35"/>
      <c r="E32" s="35" t="s">
        <v>75</v>
      </c>
      <c r="F32" s="35"/>
      <c r="G32" s="36"/>
      <c r="H32" s="36"/>
      <c r="I32" s="36"/>
      <c r="J32" s="36">
        <f>SUM(J14:J16,J18,J21,J24,J25,J28,J30)</f>
        <v>0</v>
      </c>
    </row>
    <row r="33" spans="1:10" ht="12.75">
      <c r="A33" s="37"/>
      <c r="B33" s="38"/>
      <c r="C33" s="38"/>
      <c r="D33" s="38"/>
      <c r="E33" s="39" t="s">
        <v>76</v>
      </c>
      <c r="F33" s="38"/>
      <c r="G33" s="40"/>
      <c r="H33" s="40"/>
      <c r="I33" s="40"/>
      <c r="J33" s="41">
        <f>SUM(J17,J19,J20,J22,J23,J26)</f>
        <v>84405.099999999991</v>
      </c>
    </row>
    <row r="34" spans="1:10" ht="15.75" thickBot="1">
      <c r="E34" s="24"/>
    </row>
    <row r="35" spans="1:10" ht="15.75" thickBot="1">
      <c r="E35" s="42" t="s">
        <v>77</v>
      </c>
      <c r="F35" s="43"/>
      <c r="G35" s="44"/>
      <c r="H35" s="44"/>
      <c r="I35" s="44"/>
      <c r="J35" s="45">
        <f>SUM(J32:J33)</f>
        <v>84405.099999999991</v>
      </c>
    </row>
  </sheetData>
  <mergeCells count="2">
    <mergeCell ref="A1:I1"/>
    <mergeCell ref="A8:C8"/>
  </mergeCells>
  <pageMargins left="0.39370079040527345" right="0.39370079040527345" top="0.7874015808105469" bottom="0.7874015808105469" header="0" footer="0"/>
  <pageSetup paperSize="9" scale="80" fitToHeight="100" orientation="portrait" blackAndWhite="1" r:id="rId1"/>
  <headerFooter alignWithMargins="0">
    <oddFooter>&amp;C   Strana &amp;P 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D4865D-1689-408E-8284-8F247BB87222}">
  <sheetPr>
    <pageSetUpPr fitToPage="1"/>
  </sheetPr>
  <dimension ref="A1:J36"/>
  <sheetViews>
    <sheetView showGridLines="0" workbookViewId="0">
      <selection activeCell="D23" sqref="D23"/>
    </sheetView>
  </sheetViews>
  <sheetFormatPr defaultColWidth="10.5" defaultRowHeight="10.5"/>
  <cols>
    <col min="1" max="1" width="4" style="2" customWidth="1"/>
    <col min="2" max="2" width="3.6640625" style="3" customWidth="1"/>
    <col min="3" max="3" width="8.1640625" style="3" customWidth="1"/>
    <col min="4" max="4" width="15.6640625" style="3" customWidth="1"/>
    <col min="5" max="5" width="39.1640625" style="3" customWidth="1"/>
    <col min="6" max="6" width="5.33203125" style="3" customWidth="1"/>
    <col min="7" max="7" width="11.33203125" style="4" customWidth="1"/>
    <col min="8" max="8" width="14.5" style="4" customWidth="1"/>
    <col min="9" max="9" width="11.5" style="4" customWidth="1"/>
    <col min="10" max="10" width="17.33203125" style="4" customWidth="1"/>
    <col min="11" max="16384" width="10.5" style="1"/>
  </cols>
  <sheetData>
    <row r="1" spans="1:10" ht="18">
      <c r="A1" s="46" t="s">
        <v>0</v>
      </c>
      <c r="B1" s="47"/>
      <c r="C1" s="47"/>
      <c r="D1" s="48"/>
      <c r="E1" s="48"/>
      <c r="F1" s="48"/>
      <c r="G1" s="48"/>
      <c r="H1" s="48"/>
      <c r="I1" s="48"/>
      <c r="J1" s="5"/>
    </row>
    <row r="2" spans="1:10" ht="12">
      <c r="A2" s="6" t="s">
        <v>1</v>
      </c>
      <c r="B2" s="1"/>
      <c r="C2" s="1"/>
      <c r="D2" s="7"/>
      <c r="E2" s="7"/>
      <c r="F2" s="7"/>
      <c r="G2" s="7"/>
      <c r="H2" s="7"/>
      <c r="I2" s="7"/>
      <c r="J2" s="7"/>
    </row>
    <row r="3" spans="1:10" ht="12">
      <c r="A3" s="6" t="s">
        <v>2</v>
      </c>
      <c r="B3" s="1"/>
      <c r="C3" s="1"/>
      <c r="D3" s="7"/>
      <c r="E3" s="7"/>
      <c r="F3" s="7"/>
      <c r="G3" s="7"/>
      <c r="H3" s="7"/>
      <c r="I3" s="7"/>
      <c r="J3" s="7"/>
    </row>
    <row r="4" spans="1:10" ht="12">
      <c r="A4" s="8"/>
      <c r="B4" s="1"/>
      <c r="C4" s="1"/>
      <c r="D4" s="6"/>
      <c r="E4" s="8"/>
      <c r="F4" s="9"/>
      <c r="G4" s="9"/>
      <c r="H4" s="9"/>
      <c r="I4" s="9"/>
      <c r="J4" s="9"/>
    </row>
    <row r="5" spans="1:10" ht="11.25">
      <c r="A5" s="10"/>
      <c r="B5" s="1"/>
      <c r="C5" s="1"/>
      <c r="D5" s="11"/>
      <c r="E5" s="11"/>
      <c r="F5" s="11"/>
      <c r="G5" s="12"/>
      <c r="H5" s="12"/>
      <c r="I5" s="12"/>
      <c r="J5" s="12"/>
    </row>
    <row r="6" spans="1:10" ht="12">
      <c r="A6" s="7" t="s">
        <v>3</v>
      </c>
      <c r="B6" s="1"/>
      <c r="C6" s="1"/>
      <c r="D6" s="7"/>
      <c r="E6" s="7"/>
      <c r="F6" s="7"/>
      <c r="G6" s="7"/>
      <c r="H6" s="7"/>
      <c r="I6" s="7"/>
      <c r="J6" s="7"/>
    </row>
    <row r="7" spans="1:10" ht="12">
      <c r="A7" s="7" t="s">
        <v>4</v>
      </c>
      <c r="B7" s="1"/>
      <c r="C7" s="1"/>
      <c r="D7" s="7"/>
      <c r="E7" s="7"/>
      <c r="F7" s="7"/>
      <c r="G7" s="7" t="s">
        <v>5</v>
      </c>
      <c r="H7" s="7"/>
      <c r="I7" s="7"/>
      <c r="J7" s="7"/>
    </row>
    <row r="8" spans="1:10" ht="12">
      <c r="A8" s="49" t="s">
        <v>6</v>
      </c>
      <c r="B8" s="47"/>
      <c r="C8" s="47"/>
      <c r="D8" s="13"/>
      <c r="E8" s="13"/>
      <c r="F8" s="14"/>
      <c r="G8" s="7" t="s">
        <v>7</v>
      </c>
      <c r="H8" s="7"/>
      <c r="I8" s="15"/>
      <c r="J8" s="15"/>
    </row>
    <row r="9" spans="1:10">
      <c r="A9" s="10" t="s">
        <v>71</v>
      </c>
      <c r="B9" s="1"/>
      <c r="C9" s="1"/>
      <c r="D9" s="10"/>
      <c r="E9" s="10"/>
      <c r="F9" s="10"/>
      <c r="G9" s="10"/>
      <c r="H9" s="10"/>
      <c r="I9" s="10"/>
      <c r="J9" s="10"/>
    </row>
    <row r="10" spans="1:10" ht="45">
      <c r="A10" s="16" t="s">
        <v>9</v>
      </c>
      <c r="B10" s="17" t="s">
        <v>10</v>
      </c>
      <c r="C10" s="17" t="s">
        <v>11</v>
      </c>
      <c r="D10" s="16" t="s">
        <v>12</v>
      </c>
      <c r="E10" s="16" t="s">
        <v>13</v>
      </c>
      <c r="F10" s="16" t="s">
        <v>14</v>
      </c>
      <c r="G10" s="16" t="s">
        <v>15</v>
      </c>
      <c r="H10" s="27" t="s">
        <v>72</v>
      </c>
      <c r="I10" s="16" t="s">
        <v>16</v>
      </c>
      <c r="J10" s="16" t="s">
        <v>17</v>
      </c>
    </row>
    <row r="11" spans="1:10" ht="11.25">
      <c r="A11" s="16" t="s">
        <v>18</v>
      </c>
      <c r="B11" s="17" t="s">
        <v>19</v>
      </c>
      <c r="C11" s="17" t="s">
        <v>20</v>
      </c>
      <c r="D11" s="16" t="s">
        <v>21</v>
      </c>
      <c r="E11" s="16" t="s">
        <v>22</v>
      </c>
      <c r="F11" s="16" t="s">
        <v>23</v>
      </c>
      <c r="G11" s="16" t="s">
        <v>24</v>
      </c>
      <c r="H11" s="16"/>
      <c r="I11" s="16" t="s">
        <v>25</v>
      </c>
      <c r="J11" s="16" t="s">
        <v>26</v>
      </c>
    </row>
    <row r="12" spans="1:10">
      <c r="A12" s="10"/>
      <c r="B12" s="1"/>
      <c r="C12" s="1"/>
      <c r="D12" s="10"/>
      <c r="E12" s="10"/>
      <c r="F12" s="10"/>
      <c r="G12" s="10"/>
      <c r="H12" s="10"/>
      <c r="I12" s="10"/>
      <c r="J12" s="10"/>
    </row>
    <row r="13" spans="1:10" ht="15">
      <c r="A13" s="18"/>
      <c r="B13" s="19"/>
      <c r="C13" s="19"/>
      <c r="D13" s="19" t="s">
        <v>27</v>
      </c>
      <c r="E13" s="19" t="s">
        <v>28</v>
      </c>
      <c r="F13" s="19"/>
      <c r="G13" s="20"/>
      <c r="H13" s="20"/>
      <c r="I13" s="20"/>
      <c r="J13" s="20"/>
    </row>
    <row r="14" spans="1:10" ht="22.5">
      <c r="A14" s="21">
        <v>1</v>
      </c>
      <c r="B14" s="22" t="s">
        <v>29</v>
      </c>
      <c r="C14" s="22" t="s">
        <v>30</v>
      </c>
      <c r="D14" s="22" t="s">
        <v>31</v>
      </c>
      <c r="E14" s="22" t="s">
        <v>32</v>
      </c>
      <c r="F14" s="22" t="s">
        <v>33</v>
      </c>
      <c r="G14" s="23">
        <v>15</v>
      </c>
      <c r="H14" s="23"/>
      <c r="I14" s="23"/>
      <c r="J14" s="23">
        <f>I14*G14</f>
        <v>0</v>
      </c>
    </row>
    <row r="15" spans="1:10" ht="22.5">
      <c r="A15" s="21">
        <v>2</v>
      </c>
      <c r="B15" s="22" t="s">
        <v>34</v>
      </c>
      <c r="C15" s="22" t="s">
        <v>30</v>
      </c>
      <c r="D15" s="22" t="s">
        <v>31</v>
      </c>
      <c r="E15" s="22" t="s">
        <v>35</v>
      </c>
      <c r="F15" s="22" t="s">
        <v>33</v>
      </c>
      <c r="G15" s="23">
        <v>15</v>
      </c>
      <c r="H15" s="23"/>
      <c r="I15" s="23"/>
      <c r="J15" s="23">
        <f>I15*G15</f>
        <v>0</v>
      </c>
    </row>
    <row r="16" spans="1:10" ht="22.5">
      <c r="A16" s="21">
        <v>3</v>
      </c>
      <c r="B16" s="22" t="s">
        <v>36</v>
      </c>
      <c r="C16" s="22" t="s">
        <v>37</v>
      </c>
      <c r="D16" s="22" t="s">
        <v>38</v>
      </c>
      <c r="E16" s="22" t="s">
        <v>61</v>
      </c>
      <c r="F16" s="22" t="s">
        <v>39</v>
      </c>
      <c r="G16" s="23">
        <v>384</v>
      </c>
      <c r="H16" s="23"/>
      <c r="I16" s="23"/>
      <c r="J16" s="23">
        <f>I16*G16</f>
        <v>0</v>
      </c>
    </row>
    <row r="17" spans="1:10" ht="22.5">
      <c r="A17" s="21"/>
      <c r="B17" s="22"/>
      <c r="C17" s="22"/>
      <c r="D17" s="22"/>
      <c r="E17" s="25" t="s">
        <v>60</v>
      </c>
      <c r="F17" s="25" t="s">
        <v>66</v>
      </c>
      <c r="G17" s="26">
        <v>154.5</v>
      </c>
      <c r="H17" s="26">
        <v>175</v>
      </c>
      <c r="I17" s="23">
        <v>8.15</v>
      </c>
      <c r="J17" s="26">
        <f>H17*I17</f>
        <v>1426.25</v>
      </c>
    </row>
    <row r="18" spans="1:10" ht="22.5">
      <c r="A18" s="21">
        <v>4</v>
      </c>
      <c r="B18" s="22" t="s">
        <v>36</v>
      </c>
      <c r="C18" s="22" t="s">
        <v>40</v>
      </c>
      <c r="D18" s="22" t="s">
        <v>41</v>
      </c>
      <c r="E18" s="22" t="s">
        <v>62</v>
      </c>
      <c r="F18" s="22" t="s">
        <v>39</v>
      </c>
      <c r="G18" s="23">
        <v>384</v>
      </c>
      <c r="H18" s="23"/>
      <c r="I18" s="23"/>
      <c r="J18" s="23">
        <f>I18*G18</f>
        <v>0</v>
      </c>
    </row>
    <row r="19" spans="1:10" ht="11.25">
      <c r="A19" s="21"/>
      <c r="B19" s="22"/>
      <c r="C19" s="22"/>
      <c r="D19" s="22"/>
      <c r="E19" s="25" t="s">
        <v>64</v>
      </c>
      <c r="F19" s="25" t="s">
        <v>66</v>
      </c>
      <c r="G19" s="26">
        <v>128.80000000000001</v>
      </c>
      <c r="H19" s="26">
        <v>140</v>
      </c>
      <c r="I19" s="23">
        <v>16.13</v>
      </c>
      <c r="J19" s="26">
        <f>H19*I19</f>
        <v>2258.1999999999998</v>
      </c>
    </row>
    <row r="20" spans="1:10" ht="22.5">
      <c r="A20" s="21"/>
      <c r="B20" s="22"/>
      <c r="C20" s="22"/>
      <c r="D20" s="22"/>
      <c r="E20" s="25" t="s">
        <v>65</v>
      </c>
      <c r="F20" s="25" t="s">
        <v>66</v>
      </c>
      <c r="G20" s="26">
        <v>6.4</v>
      </c>
      <c r="H20" s="26">
        <v>20</v>
      </c>
      <c r="I20" s="23">
        <v>16.13</v>
      </c>
      <c r="J20" s="26">
        <f>H20*I20</f>
        <v>322.59999999999997</v>
      </c>
    </row>
    <row r="21" spans="1:10" ht="22.5">
      <c r="A21" s="21">
        <v>5</v>
      </c>
      <c r="B21" s="22" t="s">
        <v>36</v>
      </c>
      <c r="C21" s="22" t="s">
        <v>42</v>
      </c>
      <c r="D21" s="22" t="s">
        <v>43</v>
      </c>
      <c r="E21" s="22" t="s">
        <v>63</v>
      </c>
      <c r="F21" s="22" t="s">
        <v>44</v>
      </c>
      <c r="G21" s="23">
        <v>78</v>
      </c>
      <c r="H21" s="23"/>
      <c r="I21" s="23"/>
      <c r="J21" s="23">
        <f>I21*G21</f>
        <v>0</v>
      </c>
    </row>
    <row r="22" spans="1:10" ht="33.75">
      <c r="A22" s="21"/>
      <c r="B22" s="22"/>
      <c r="C22" s="22"/>
      <c r="D22" s="22"/>
      <c r="E22" s="25" t="s">
        <v>67</v>
      </c>
      <c r="F22" s="25" t="s">
        <v>66</v>
      </c>
      <c r="G22" s="26">
        <v>0.4</v>
      </c>
      <c r="H22" s="26">
        <v>5</v>
      </c>
      <c r="I22" s="23">
        <v>19.25</v>
      </c>
      <c r="J22" s="26">
        <f>H22*I22</f>
        <v>96.25</v>
      </c>
    </row>
    <row r="23" spans="1:10" ht="33.75">
      <c r="A23" s="21"/>
      <c r="B23" s="22"/>
      <c r="C23" s="22"/>
      <c r="D23" s="22"/>
      <c r="E23" s="25" t="s">
        <v>68</v>
      </c>
      <c r="F23" s="25" t="s">
        <v>66</v>
      </c>
      <c r="G23" s="26">
        <v>0</v>
      </c>
      <c r="H23" s="26">
        <v>0</v>
      </c>
      <c r="I23" s="23">
        <v>19.25</v>
      </c>
      <c r="J23" s="26">
        <f>H23*I23</f>
        <v>0</v>
      </c>
    </row>
    <row r="24" spans="1:10" ht="22.5">
      <c r="A24" s="21">
        <v>6</v>
      </c>
      <c r="B24" s="22" t="s">
        <v>29</v>
      </c>
      <c r="C24" s="22" t="s">
        <v>45</v>
      </c>
      <c r="D24" s="22" t="s">
        <v>46</v>
      </c>
      <c r="E24" s="22" t="s">
        <v>47</v>
      </c>
      <c r="F24" s="22" t="s">
        <v>33</v>
      </c>
      <c r="G24" s="23">
        <v>3</v>
      </c>
      <c r="H24" s="23"/>
      <c r="I24" s="23"/>
      <c r="J24" s="23">
        <f>I24*G24</f>
        <v>0</v>
      </c>
    </row>
    <row r="25" spans="1:10" ht="11.25">
      <c r="A25" s="21">
        <v>7</v>
      </c>
      <c r="B25" s="22" t="s">
        <v>34</v>
      </c>
      <c r="C25" s="22" t="s">
        <v>45</v>
      </c>
      <c r="D25" s="22" t="s">
        <v>46</v>
      </c>
      <c r="E25" s="22" t="s">
        <v>48</v>
      </c>
      <c r="F25" s="22" t="s">
        <v>33</v>
      </c>
      <c r="G25" s="23">
        <v>3</v>
      </c>
      <c r="H25" s="23"/>
      <c r="I25" s="23"/>
      <c r="J25" s="23">
        <f>I25*G25</f>
        <v>0</v>
      </c>
    </row>
    <row r="26" spans="1:10" ht="11.25">
      <c r="A26" s="21"/>
      <c r="B26" s="22"/>
      <c r="C26" s="22"/>
      <c r="D26" s="22"/>
      <c r="E26" s="25" t="s">
        <v>73</v>
      </c>
      <c r="F26" s="25" t="s">
        <v>69</v>
      </c>
      <c r="G26" s="26">
        <v>20</v>
      </c>
      <c r="H26" s="26">
        <v>20</v>
      </c>
      <c r="I26" s="23">
        <v>3.89</v>
      </c>
      <c r="J26" s="26">
        <f>H26*I26</f>
        <v>77.8</v>
      </c>
    </row>
    <row r="27" spans="1:10" ht="11.25">
      <c r="A27" s="21"/>
      <c r="B27" s="22"/>
      <c r="C27" s="22"/>
      <c r="D27" s="22"/>
      <c r="E27" s="25" t="s">
        <v>74</v>
      </c>
      <c r="F27" s="25" t="s">
        <v>69</v>
      </c>
      <c r="G27" s="26">
        <v>5</v>
      </c>
      <c r="H27" s="26">
        <v>5</v>
      </c>
      <c r="I27" s="23">
        <v>3.94</v>
      </c>
      <c r="J27" s="26">
        <f>H27*I27</f>
        <v>19.7</v>
      </c>
    </row>
    <row r="28" spans="1:10" ht="15">
      <c r="A28" s="18"/>
      <c r="B28" s="19"/>
      <c r="C28" s="19"/>
      <c r="D28" s="19" t="s">
        <v>49</v>
      </c>
      <c r="E28" s="19" t="s">
        <v>50</v>
      </c>
      <c r="F28" s="19"/>
      <c r="G28" s="20"/>
      <c r="H28" s="20"/>
      <c r="I28" s="20"/>
      <c r="J28" s="20"/>
    </row>
    <row r="29" spans="1:10" ht="22.5">
      <c r="A29" s="21">
        <v>11</v>
      </c>
      <c r="B29" s="22" t="s">
        <v>36</v>
      </c>
      <c r="C29" s="22" t="s">
        <v>51</v>
      </c>
      <c r="D29" s="22" t="s">
        <v>52</v>
      </c>
      <c r="E29" s="22" t="s">
        <v>53</v>
      </c>
      <c r="F29" s="22" t="s">
        <v>54</v>
      </c>
      <c r="G29" s="23">
        <v>1</v>
      </c>
      <c r="H29" s="23"/>
      <c r="I29" s="23"/>
      <c r="J29" s="23">
        <f>I29*G29</f>
        <v>0</v>
      </c>
    </row>
    <row r="30" spans="1:10" ht="15">
      <c r="A30" s="18"/>
      <c r="B30" s="19"/>
      <c r="C30" s="19"/>
      <c r="D30" s="19" t="s">
        <v>55</v>
      </c>
      <c r="E30" s="19" t="s">
        <v>56</v>
      </c>
      <c r="F30" s="19"/>
      <c r="G30" s="20"/>
      <c r="H30" s="20"/>
      <c r="I30" s="20"/>
      <c r="J30" s="20"/>
    </row>
    <row r="31" spans="1:10" ht="11.25">
      <c r="A31" s="28">
        <v>12</v>
      </c>
      <c r="B31" s="29" t="s">
        <v>36</v>
      </c>
      <c r="C31" s="29" t="s">
        <v>57</v>
      </c>
      <c r="D31" s="29" t="s">
        <v>58</v>
      </c>
      <c r="E31" s="29" t="s">
        <v>59</v>
      </c>
      <c r="F31" s="29" t="s">
        <v>54</v>
      </c>
      <c r="G31" s="30">
        <v>1</v>
      </c>
      <c r="H31" s="30"/>
      <c r="I31" s="30"/>
      <c r="J31" s="30">
        <f>I31*G31</f>
        <v>0</v>
      </c>
    </row>
    <row r="32" spans="1:10" ht="11.25">
      <c r="A32" s="31"/>
      <c r="B32" s="32"/>
      <c r="C32" s="32"/>
      <c r="D32" s="32"/>
      <c r="E32" s="32"/>
      <c r="F32" s="32"/>
      <c r="G32" s="33"/>
      <c r="H32" s="33"/>
      <c r="I32" s="33"/>
      <c r="J32" s="33"/>
    </row>
    <row r="33" spans="1:10" ht="15">
      <c r="A33" s="34"/>
      <c r="B33" s="35"/>
      <c r="C33" s="35"/>
      <c r="D33" s="35"/>
      <c r="E33" s="35" t="s">
        <v>75</v>
      </c>
      <c r="F33" s="35"/>
      <c r="G33" s="36"/>
      <c r="H33" s="36"/>
      <c r="I33" s="36"/>
      <c r="J33" s="36">
        <f>SUM(J14:J16,J18,J21,J24,J25,J29,J31)</f>
        <v>0</v>
      </c>
    </row>
    <row r="34" spans="1:10" ht="12.75">
      <c r="A34" s="37"/>
      <c r="B34" s="38"/>
      <c r="C34" s="38"/>
      <c r="D34" s="38"/>
      <c r="E34" s="39" t="s">
        <v>76</v>
      </c>
      <c r="F34" s="38"/>
      <c r="G34" s="40"/>
      <c r="H34" s="40"/>
      <c r="I34" s="40"/>
      <c r="J34" s="41">
        <f>SUM(J17,J19,J20,J22,J23,J26,J27)</f>
        <v>4200.7999999999993</v>
      </c>
    </row>
    <row r="35" spans="1:10" ht="15.75" thickBot="1">
      <c r="E35" s="24"/>
    </row>
    <row r="36" spans="1:10" ht="15.75" thickBot="1">
      <c r="E36" s="42" t="s">
        <v>77</v>
      </c>
      <c r="F36" s="43"/>
      <c r="G36" s="44"/>
      <c r="H36" s="44"/>
      <c r="I36" s="44"/>
      <c r="J36" s="45">
        <f>SUM(J33:J34)</f>
        <v>4200.7999999999993</v>
      </c>
    </row>
  </sheetData>
  <mergeCells count="2">
    <mergeCell ref="A1:I1"/>
    <mergeCell ref="A8:C8"/>
  </mergeCells>
  <pageMargins left="0.39370079040527345" right="0.39370079040527345" top="0.7874015808105469" bottom="0.7874015808105469" header="0" footer="0"/>
  <pageSetup paperSize="9" scale="80" fitToHeight="100" orientation="portrait" blackAndWhite="1" r:id="rId1"/>
  <headerFooter alignWithMargins="0">
    <oddFooter>&amp;C   Strana &amp;P 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58B39C-000A-4D90-8E07-6C8EFD3EF997}">
  <sheetPr>
    <pageSetUpPr fitToPage="1"/>
  </sheetPr>
  <dimension ref="A1:J35"/>
  <sheetViews>
    <sheetView showGridLines="0" topLeftCell="A8" workbookViewId="0">
      <selection activeCell="I19" sqref="I19"/>
    </sheetView>
  </sheetViews>
  <sheetFormatPr defaultColWidth="10.5" defaultRowHeight="10.5"/>
  <cols>
    <col min="1" max="1" width="4" style="2" customWidth="1"/>
    <col min="2" max="2" width="3.6640625" style="3" customWidth="1"/>
    <col min="3" max="3" width="8.1640625" style="3" customWidth="1"/>
    <col min="4" max="4" width="15.6640625" style="3" customWidth="1"/>
    <col min="5" max="5" width="42.5" style="3" customWidth="1"/>
    <col min="6" max="6" width="5.33203125" style="3" customWidth="1"/>
    <col min="7" max="8" width="11.33203125" style="4" customWidth="1"/>
    <col min="9" max="9" width="11.5" style="4" customWidth="1"/>
    <col min="10" max="10" width="17.33203125" style="4" customWidth="1"/>
    <col min="11" max="16384" width="10.5" style="1"/>
  </cols>
  <sheetData>
    <row r="1" spans="1:10" ht="18">
      <c r="A1" s="46" t="s">
        <v>0</v>
      </c>
      <c r="B1" s="47"/>
      <c r="C1" s="47"/>
      <c r="D1" s="48"/>
      <c r="E1" s="48"/>
      <c r="F1" s="48"/>
      <c r="G1" s="48"/>
      <c r="H1" s="48"/>
      <c r="I1" s="48"/>
      <c r="J1" s="5"/>
    </row>
    <row r="2" spans="1:10" ht="12">
      <c r="A2" s="6" t="s">
        <v>1</v>
      </c>
      <c r="B2" s="1"/>
      <c r="C2" s="1"/>
      <c r="D2" s="7"/>
      <c r="E2" s="7"/>
      <c r="F2" s="7"/>
      <c r="G2" s="7"/>
      <c r="H2" s="7"/>
      <c r="I2" s="7"/>
      <c r="J2" s="7"/>
    </row>
    <row r="3" spans="1:10" ht="12">
      <c r="A3" s="6" t="s">
        <v>2</v>
      </c>
      <c r="B3" s="1"/>
      <c r="C3" s="1"/>
      <c r="D3" s="7"/>
      <c r="E3" s="7"/>
      <c r="F3" s="7"/>
      <c r="G3" s="7"/>
      <c r="H3" s="7"/>
      <c r="I3" s="7"/>
      <c r="J3" s="7"/>
    </row>
    <row r="4" spans="1:10" ht="12">
      <c r="A4" s="8"/>
      <c r="B4" s="1"/>
      <c r="C4" s="1"/>
      <c r="D4" s="6"/>
      <c r="E4" s="8"/>
      <c r="F4" s="9"/>
      <c r="G4" s="9"/>
      <c r="H4" s="9"/>
      <c r="I4" s="9"/>
      <c r="J4" s="9"/>
    </row>
    <row r="5" spans="1:10" ht="11.25">
      <c r="A5" s="10"/>
      <c r="B5" s="1"/>
      <c r="C5" s="1"/>
      <c r="D5" s="11"/>
      <c r="E5" s="11"/>
      <c r="F5" s="11"/>
      <c r="G5" s="12"/>
      <c r="H5" s="12"/>
      <c r="I5" s="12"/>
      <c r="J5" s="12"/>
    </row>
    <row r="6" spans="1:10" ht="12">
      <c r="A6" s="7" t="s">
        <v>3</v>
      </c>
      <c r="B6" s="1"/>
      <c r="C6" s="1"/>
      <c r="D6" s="7"/>
      <c r="E6" s="7"/>
      <c r="F6" s="7"/>
      <c r="G6" s="7"/>
      <c r="H6" s="7"/>
      <c r="I6" s="7"/>
      <c r="J6" s="7"/>
    </row>
    <row r="7" spans="1:10" ht="12">
      <c r="A7" s="7" t="s">
        <v>4</v>
      </c>
      <c r="B7" s="1"/>
      <c r="C7" s="1"/>
      <c r="D7" s="7"/>
      <c r="E7" s="7"/>
      <c r="F7" s="7"/>
      <c r="G7" s="7" t="s">
        <v>5</v>
      </c>
      <c r="H7" s="7"/>
      <c r="I7" s="7"/>
      <c r="J7" s="7"/>
    </row>
    <row r="8" spans="1:10" ht="12">
      <c r="A8" s="49" t="s">
        <v>6</v>
      </c>
      <c r="B8" s="47"/>
      <c r="C8" s="47"/>
      <c r="D8" s="13"/>
      <c r="E8" s="13"/>
      <c r="F8" s="14"/>
      <c r="G8" s="7" t="s">
        <v>7</v>
      </c>
      <c r="H8" s="7"/>
      <c r="I8" s="15"/>
      <c r="J8" s="15"/>
    </row>
    <row r="9" spans="1:10">
      <c r="A9" s="10" t="s">
        <v>8</v>
      </c>
      <c r="B9" s="1"/>
      <c r="C9" s="1"/>
      <c r="D9" s="10"/>
      <c r="E9" s="10"/>
      <c r="F9" s="10"/>
      <c r="G9" s="10"/>
      <c r="H9" s="10"/>
      <c r="I9" s="10"/>
      <c r="J9" s="10"/>
    </row>
    <row r="10" spans="1:10" ht="45">
      <c r="A10" s="16" t="s">
        <v>9</v>
      </c>
      <c r="B10" s="17" t="s">
        <v>10</v>
      </c>
      <c r="C10" s="17" t="s">
        <v>11</v>
      </c>
      <c r="D10" s="16" t="s">
        <v>12</v>
      </c>
      <c r="E10" s="16" t="s">
        <v>13</v>
      </c>
      <c r="F10" s="16" t="s">
        <v>14</v>
      </c>
      <c r="G10" s="16" t="s">
        <v>15</v>
      </c>
      <c r="H10" s="27" t="s">
        <v>72</v>
      </c>
      <c r="I10" s="16" t="s">
        <v>16</v>
      </c>
      <c r="J10" s="16" t="s">
        <v>17</v>
      </c>
    </row>
    <row r="11" spans="1:10" ht="11.25">
      <c r="A11" s="16" t="s">
        <v>18</v>
      </c>
      <c r="B11" s="17" t="s">
        <v>19</v>
      </c>
      <c r="C11" s="17" t="s">
        <v>20</v>
      </c>
      <c r="D11" s="16" t="s">
        <v>21</v>
      </c>
      <c r="E11" s="16" t="s">
        <v>22</v>
      </c>
      <c r="F11" s="16" t="s">
        <v>23</v>
      </c>
      <c r="G11" s="16" t="s">
        <v>24</v>
      </c>
      <c r="H11" s="16"/>
      <c r="I11" s="16" t="s">
        <v>25</v>
      </c>
      <c r="J11" s="16" t="s">
        <v>26</v>
      </c>
    </row>
    <row r="12" spans="1:10">
      <c r="A12" s="10"/>
      <c r="B12" s="1"/>
      <c r="C12" s="1"/>
      <c r="D12" s="10"/>
      <c r="E12" s="10"/>
      <c r="F12" s="10"/>
      <c r="G12" s="10"/>
      <c r="H12" s="10"/>
      <c r="I12" s="10"/>
      <c r="J12" s="10"/>
    </row>
    <row r="13" spans="1:10" ht="15">
      <c r="A13" s="18"/>
      <c r="B13" s="19"/>
      <c r="C13" s="19"/>
      <c r="D13" s="19" t="s">
        <v>27</v>
      </c>
      <c r="E13" s="19" t="s">
        <v>28</v>
      </c>
      <c r="F13" s="19"/>
      <c r="G13" s="20"/>
      <c r="H13" s="20"/>
      <c r="I13" s="20"/>
      <c r="J13" s="20"/>
    </row>
    <row r="14" spans="1:10" ht="22.5">
      <c r="A14" s="21">
        <v>1</v>
      </c>
      <c r="B14" s="22" t="s">
        <v>29</v>
      </c>
      <c r="C14" s="22" t="s">
        <v>30</v>
      </c>
      <c r="D14" s="22" t="s">
        <v>31</v>
      </c>
      <c r="E14" s="22" t="s">
        <v>32</v>
      </c>
      <c r="F14" s="22" t="s">
        <v>33</v>
      </c>
      <c r="G14" s="23">
        <v>125</v>
      </c>
      <c r="H14" s="23"/>
      <c r="I14" s="23"/>
      <c r="J14" s="23">
        <f>I14*G14</f>
        <v>0</v>
      </c>
    </row>
    <row r="15" spans="1:10" ht="22.5">
      <c r="A15" s="21">
        <v>2</v>
      </c>
      <c r="B15" s="22" t="s">
        <v>34</v>
      </c>
      <c r="C15" s="22" t="s">
        <v>30</v>
      </c>
      <c r="D15" s="22" t="s">
        <v>31</v>
      </c>
      <c r="E15" s="22" t="s">
        <v>35</v>
      </c>
      <c r="F15" s="22" t="s">
        <v>33</v>
      </c>
      <c r="G15" s="23">
        <v>125</v>
      </c>
      <c r="H15" s="23"/>
      <c r="I15" s="23"/>
      <c r="J15" s="23">
        <f>I15*G15</f>
        <v>0</v>
      </c>
    </row>
    <row r="16" spans="1:10" ht="22.5">
      <c r="A16" s="21">
        <v>3</v>
      </c>
      <c r="B16" s="22" t="s">
        <v>36</v>
      </c>
      <c r="C16" s="22" t="s">
        <v>37</v>
      </c>
      <c r="D16" s="22" t="s">
        <v>38</v>
      </c>
      <c r="E16" s="22" t="s">
        <v>61</v>
      </c>
      <c r="F16" s="22" t="s">
        <v>39</v>
      </c>
      <c r="G16" s="23">
        <v>2672</v>
      </c>
      <c r="H16" s="23"/>
      <c r="I16" s="23"/>
      <c r="J16" s="23">
        <f>I16*G16</f>
        <v>0</v>
      </c>
    </row>
    <row r="17" spans="1:10" ht="22.5">
      <c r="A17" s="21"/>
      <c r="B17" s="22"/>
      <c r="C17" s="22"/>
      <c r="D17" s="22"/>
      <c r="E17" s="25" t="s">
        <v>60</v>
      </c>
      <c r="F17" s="25" t="s">
        <v>66</v>
      </c>
      <c r="G17" s="26">
        <v>1175</v>
      </c>
      <c r="H17" s="26">
        <v>1175</v>
      </c>
      <c r="I17" s="23">
        <v>8.15</v>
      </c>
      <c r="J17" s="26">
        <f>H17*I17</f>
        <v>9576.25</v>
      </c>
    </row>
    <row r="18" spans="1:10" ht="22.5">
      <c r="A18" s="21">
        <v>4</v>
      </c>
      <c r="B18" s="22" t="s">
        <v>36</v>
      </c>
      <c r="C18" s="22" t="s">
        <v>40</v>
      </c>
      <c r="D18" s="22" t="s">
        <v>41</v>
      </c>
      <c r="E18" s="22" t="s">
        <v>62</v>
      </c>
      <c r="F18" s="22" t="s">
        <v>39</v>
      </c>
      <c r="G18" s="23">
        <v>2672</v>
      </c>
      <c r="H18" s="23"/>
      <c r="I18" s="23"/>
      <c r="J18" s="23">
        <f>I18*G18</f>
        <v>0</v>
      </c>
    </row>
    <row r="19" spans="1:10" ht="11.25">
      <c r="A19" s="21"/>
      <c r="B19" s="22"/>
      <c r="C19" s="22"/>
      <c r="D19" s="22"/>
      <c r="E19" s="25" t="s">
        <v>64</v>
      </c>
      <c r="F19" s="25" t="s">
        <v>66</v>
      </c>
      <c r="G19" s="26">
        <v>979.2</v>
      </c>
      <c r="H19" s="26">
        <v>980</v>
      </c>
      <c r="I19" s="23">
        <v>16.13</v>
      </c>
      <c r="J19" s="26">
        <f>H19*I19</f>
        <v>15807.4</v>
      </c>
    </row>
    <row r="20" spans="1:10" ht="22.5">
      <c r="A20" s="21"/>
      <c r="B20" s="22"/>
      <c r="C20" s="22"/>
      <c r="D20" s="22"/>
      <c r="E20" s="25" t="s">
        <v>65</v>
      </c>
      <c r="F20" s="25" t="s">
        <v>66</v>
      </c>
      <c r="G20" s="26">
        <v>48.9</v>
      </c>
      <c r="H20" s="26">
        <v>60</v>
      </c>
      <c r="I20" s="23">
        <v>16.13</v>
      </c>
      <c r="J20" s="26">
        <f>H20*I20</f>
        <v>967.8</v>
      </c>
    </row>
    <row r="21" spans="1:10" ht="22.5">
      <c r="A21" s="21">
        <v>5</v>
      </c>
      <c r="B21" s="22" t="s">
        <v>36</v>
      </c>
      <c r="C21" s="22" t="s">
        <v>42</v>
      </c>
      <c r="D21" s="22" t="s">
        <v>43</v>
      </c>
      <c r="E21" s="22" t="s">
        <v>63</v>
      </c>
      <c r="F21" s="22" t="s">
        <v>44</v>
      </c>
      <c r="G21" s="23">
        <v>78</v>
      </c>
      <c r="H21" s="23"/>
      <c r="I21" s="23"/>
      <c r="J21" s="23">
        <f>I21*G21</f>
        <v>0</v>
      </c>
    </row>
    <row r="22" spans="1:10" ht="33.75">
      <c r="A22" s="21"/>
      <c r="B22" s="22"/>
      <c r="C22" s="22"/>
      <c r="D22" s="22"/>
      <c r="E22" s="25" t="s">
        <v>67</v>
      </c>
      <c r="F22" s="25" t="s">
        <v>66</v>
      </c>
      <c r="G22" s="26">
        <v>3</v>
      </c>
      <c r="H22" s="26">
        <v>5</v>
      </c>
      <c r="I22" s="23">
        <v>19.25</v>
      </c>
      <c r="J22" s="26">
        <f>H22*I22</f>
        <v>96.25</v>
      </c>
    </row>
    <row r="23" spans="1:10" ht="33.75">
      <c r="A23" s="21"/>
      <c r="B23" s="22"/>
      <c r="C23" s="22"/>
      <c r="D23" s="22"/>
      <c r="E23" s="25" t="s">
        <v>68</v>
      </c>
      <c r="F23" s="25" t="s">
        <v>66</v>
      </c>
      <c r="G23" s="26">
        <v>2.5</v>
      </c>
      <c r="H23" s="26">
        <v>5</v>
      </c>
      <c r="I23" s="23">
        <v>19.25</v>
      </c>
      <c r="J23" s="26">
        <f>H23*I23</f>
        <v>96.25</v>
      </c>
    </row>
    <row r="24" spans="1:10" ht="11.25">
      <c r="A24" s="21">
        <v>6</v>
      </c>
      <c r="B24" s="22" t="s">
        <v>29</v>
      </c>
      <c r="C24" s="22" t="s">
        <v>45</v>
      </c>
      <c r="D24" s="22" t="s">
        <v>46</v>
      </c>
      <c r="E24" s="22" t="s">
        <v>47</v>
      </c>
      <c r="F24" s="22" t="s">
        <v>33</v>
      </c>
      <c r="G24" s="23">
        <v>25</v>
      </c>
      <c r="H24" s="23"/>
      <c r="I24" s="23"/>
      <c r="J24" s="23">
        <f>I24*G24</f>
        <v>0</v>
      </c>
    </row>
    <row r="25" spans="1:10" ht="11.25">
      <c r="A25" s="21">
        <v>7</v>
      </c>
      <c r="B25" s="22" t="s">
        <v>34</v>
      </c>
      <c r="C25" s="22" t="s">
        <v>45</v>
      </c>
      <c r="D25" s="22" t="s">
        <v>46</v>
      </c>
      <c r="E25" s="22" t="s">
        <v>48</v>
      </c>
      <c r="F25" s="22" t="s">
        <v>33</v>
      </c>
      <c r="G25" s="23">
        <v>25</v>
      </c>
      <c r="H25" s="23"/>
      <c r="I25" s="23"/>
      <c r="J25" s="23">
        <f>I25*G25</f>
        <v>0</v>
      </c>
    </row>
    <row r="26" spans="1:10" ht="11.25">
      <c r="A26" s="21"/>
      <c r="B26" s="22"/>
      <c r="C26" s="22"/>
      <c r="D26" s="22"/>
      <c r="E26" s="25" t="s">
        <v>70</v>
      </c>
      <c r="F26" s="25" t="s">
        <v>69</v>
      </c>
      <c r="G26" s="26">
        <v>191.1</v>
      </c>
      <c r="H26" s="26">
        <v>200</v>
      </c>
      <c r="I26" s="23">
        <v>3.89</v>
      </c>
      <c r="J26" s="26">
        <f>H26*I26</f>
        <v>778</v>
      </c>
    </row>
    <row r="27" spans="1:10" ht="15">
      <c r="A27" s="18"/>
      <c r="B27" s="19"/>
      <c r="C27" s="19"/>
      <c r="D27" s="19" t="s">
        <v>49</v>
      </c>
      <c r="E27" s="19" t="s">
        <v>50</v>
      </c>
      <c r="F27" s="19"/>
      <c r="G27" s="20"/>
      <c r="H27" s="20"/>
      <c r="I27" s="20"/>
      <c r="J27" s="20"/>
    </row>
    <row r="28" spans="1:10" ht="22.5">
      <c r="A28" s="21">
        <v>8</v>
      </c>
      <c r="B28" s="22" t="s">
        <v>36</v>
      </c>
      <c r="C28" s="22" t="s">
        <v>51</v>
      </c>
      <c r="D28" s="22" t="s">
        <v>52</v>
      </c>
      <c r="E28" s="22" t="s">
        <v>53</v>
      </c>
      <c r="F28" s="22" t="s">
        <v>54</v>
      </c>
      <c r="G28" s="23">
        <v>1</v>
      </c>
      <c r="H28" s="23"/>
      <c r="I28" s="23"/>
      <c r="J28" s="23">
        <f>I28*G28</f>
        <v>0</v>
      </c>
    </row>
    <row r="29" spans="1:10" ht="15">
      <c r="A29" s="18"/>
      <c r="B29" s="19"/>
      <c r="C29" s="19"/>
      <c r="D29" s="19" t="s">
        <v>55</v>
      </c>
      <c r="E29" s="19" t="s">
        <v>56</v>
      </c>
      <c r="F29" s="19"/>
      <c r="G29" s="20"/>
      <c r="H29" s="20"/>
      <c r="I29" s="20"/>
      <c r="J29" s="20"/>
    </row>
    <row r="30" spans="1:10" ht="11.25">
      <c r="A30" s="21">
        <v>9</v>
      </c>
      <c r="B30" s="22" t="s">
        <v>36</v>
      </c>
      <c r="C30" s="22" t="s">
        <v>57</v>
      </c>
      <c r="D30" s="22" t="s">
        <v>58</v>
      </c>
      <c r="E30" s="22" t="s">
        <v>59</v>
      </c>
      <c r="F30" s="22" t="s">
        <v>54</v>
      </c>
      <c r="G30" s="23">
        <v>1</v>
      </c>
      <c r="H30" s="23"/>
      <c r="I30" s="23"/>
      <c r="J30" s="23">
        <f>I30*G30</f>
        <v>0</v>
      </c>
    </row>
    <row r="31" spans="1:10" ht="11.25">
      <c r="A31" s="31"/>
      <c r="B31" s="32"/>
      <c r="C31" s="32"/>
      <c r="D31" s="32"/>
      <c r="E31" s="32"/>
      <c r="F31" s="32"/>
      <c r="G31" s="33"/>
      <c r="H31" s="33"/>
      <c r="I31" s="33"/>
      <c r="J31" s="33"/>
    </row>
    <row r="32" spans="1:10" ht="15">
      <c r="A32" s="34"/>
      <c r="B32" s="35"/>
      <c r="C32" s="35"/>
      <c r="D32" s="35"/>
      <c r="E32" s="35" t="s">
        <v>75</v>
      </c>
      <c r="F32" s="35"/>
      <c r="G32" s="36"/>
      <c r="H32" s="36"/>
      <c r="I32" s="36"/>
      <c r="J32" s="36">
        <f>SUM(J14:J16,J18,J21,J24,J25,J28,J30)</f>
        <v>0</v>
      </c>
    </row>
    <row r="33" spans="1:10" ht="12.75">
      <c r="A33" s="37"/>
      <c r="B33" s="38"/>
      <c r="C33" s="38"/>
      <c r="D33" s="38"/>
      <c r="E33" s="39" t="s">
        <v>76</v>
      </c>
      <c r="F33" s="38"/>
      <c r="G33" s="40"/>
      <c r="H33" s="40"/>
      <c r="I33" s="40"/>
      <c r="J33" s="41">
        <f>SUM(J17,J19,J20,J22,J23,J26)</f>
        <v>27321.95</v>
      </c>
    </row>
    <row r="34" spans="1:10" ht="15.75" thickBot="1">
      <c r="E34" s="24"/>
    </row>
    <row r="35" spans="1:10" ht="15.75" thickBot="1">
      <c r="E35" s="42" t="s">
        <v>77</v>
      </c>
      <c r="F35" s="43"/>
      <c r="G35" s="44"/>
      <c r="H35" s="44"/>
      <c r="I35" s="44"/>
      <c r="J35" s="45">
        <f>SUM(J32:J33)</f>
        <v>27321.95</v>
      </c>
    </row>
  </sheetData>
  <mergeCells count="2">
    <mergeCell ref="A1:I1"/>
    <mergeCell ref="A8:C8"/>
  </mergeCells>
  <pageMargins left="0.39370079040527345" right="0.39370079040527345" top="0.7874015808105469" bottom="0.7874015808105469" header="0" footer="0"/>
  <pageSetup paperSize="9" scale="80" fitToHeight="100" orientation="portrait" blackAndWhite="1" r:id="rId1"/>
  <headerFooter alignWithMargins="0">
    <oddFooter>&amp;C   Strana &amp;P 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4</vt:i4>
      </vt:variant>
      <vt:variant>
        <vt:lpstr>Pomenované rozsahy</vt:lpstr>
      </vt:variant>
      <vt:variant>
        <vt:i4>3</vt:i4>
      </vt:variant>
    </vt:vector>
  </HeadingPairs>
  <TitlesOfParts>
    <vt:vector size="7" baseType="lpstr">
      <vt:lpstr>SUMÁR</vt:lpstr>
      <vt:lpstr>60c1</vt:lpstr>
      <vt:lpstr>60d1</vt:lpstr>
      <vt:lpstr>60e1</vt:lpstr>
      <vt:lpstr>'60c1'!Názvy_tlače</vt:lpstr>
      <vt:lpstr>'60d1'!Názvy_tlače</vt:lpstr>
      <vt:lpstr>'60e1'!Názvy_tlače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Miroslav Stasinka</dc:creator>
  <cp:lastModifiedBy>Miroslav Stasinka</cp:lastModifiedBy>
  <dcterms:created xsi:type="dcterms:W3CDTF">2026-01-22T08:23:47Z</dcterms:created>
  <dcterms:modified xsi:type="dcterms:W3CDTF">2026-01-29T08:47:57Z</dcterms:modified>
</cp:coreProperties>
</file>