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sdsk-my.sharepoint.com/personal/lucia_ivankova_ssd_sk/Documents/Pracovná plocha/1_Lucia/Nakup rôzne/Kosenie/2025/OVS/"/>
    </mc:Choice>
  </mc:AlternateContent>
  <xr:revisionPtr revIDLastSave="6" documentId="8_{2E80EB9E-DA2C-465F-9F24-397E2834940D}" xr6:coauthVersionLast="47" xr6:coauthVersionMax="47" xr10:uidLastSave="{37023D59-F303-42FF-892A-26A606572706}"/>
  <bookViews>
    <workbookView xWindow="-110" yWindow="-110" windowWidth="19420" windowHeight="10420" xr2:uid="{00000000-000D-0000-FFFF-FFFF00000000}"/>
  </bookViews>
  <sheets>
    <sheet name="príloha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" l="1"/>
  <c r="E60" i="2" l="1"/>
  <c r="D60" i="2"/>
  <c r="C60" i="2"/>
  <c r="F59" i="2"/>
  <c r="F58" i="2"/>
  <c r="F57" i="2"/>
  <c r="F56" i="2"/>
  <c r="F55" i="2"/>
  <c r="E54" i="2"/>
  <c r="D54" i="2"/>
  <c r="C54" i="2"/>
  <c r="F53" i="2"/>
  <c r="F52" i="2"/>
  <c r="F51" i="2"/>
  <c r="F50" i="2"/>
  <c r="F49" i="2"/>
  <c r="F48" i="2"/>
  <c r="F47" i="2"/>
  <c r="F46" i="2"/>
  <c r="F45" i="2"/>
  <c r="F44" i="2"/>
  <c r="E43" i="2"/>
  <c r="D43" i="2"/>
  <c r="C43" i="2"/>
  <c r="F42" i="2"/>
  <c r="F41" i="2"/>
  <c r="F40" i="2"/>
  <c r="F39" i="2"/>
  <c r="F38" i="2"/>
  <c r="F37" i="2"/>
  <c r="F36" i="2"/>
  <c r="F35" i="2"/>
  <c r="F34" i="2"/>
  <c r="E33" i="2"/>
  <c r="D33" i="2"/>
  <c r="C33" i="2"/>
  <c r="F32" i="2"/>
  <c r="F31" i="2"/>
  <c r="F30" i="2"/>
  <c r="F29" i="2"/>
  <c r="F28" i="2"/>
  <c r="F27" i="2"/>
  <c r="F26" i="2"/>
  <c r="E25" i="2"/>
  <c r="D25" i="2"/>
  <c r="C25" i="2"/>
  <c r="F24" i="2"/>
  <c r="F23" i="2"/>
  <c r="F22" i="2"/>
  <c r="F21" i="2"/>
  <c r="F20" i="2"/>
  <c r="F19" i="2"/>
  <c r="F18" i="2"/>
  <c r="F17" i="2"/>
  <c r="F16" i="2"/>
  <c r="D15" i="2"/>
  <c r="F14" i="2"/>
  <c r="F13" i="2"/>
  <c r="F12" i="2"/>
  <c r="F11" i="2"/>
  <c r="F10" i="2"/>
  <c r="F9" i="2"/>
  <c r="F8" i="2"/>
  <c r="F7" i="2"/>
  <c r="E6" i="2"/>
  <c r="F6" i="2" s="1"/>
  <c r="F5" i="2"/>
  <c r="E61" i="2" l="1"/>
  <c r="F54" i="2"/>
  <c r="C61" i="2"/>
  <c r="C62" i="2" s="1"/>
  <c r="D61" i="2"/>
  <c r="D62" i="2" s="1"/>
  <c r="F15" i="2"/>
  <c r="F43" i="2"/>
  <c r="E15" i="2"/>
  <c r="E62" i="2" s="1"/>
  <c r="F60" i="2"/>
  <c r="F33" i="2"/>
  <c r="F25" i="2"/>
  <c r="F61" i="2" l="1"/>
  <c r="F62" i="2" s="1"/>
</calcChain>
</file>

<file path=xl/sharedStrings.xml><?xml version="1.0" encoding="utf-8"?>
<sst xmlns="http://schemas.openxmlformats.org/spreadsheetml/2006/main" count="66" uniqueCount="66">
  <si>
    <t>Plochy na kosenie</t>
  </si>
  <si>
    <t>Oblasť</t>
  </si>
  <si>
    <t>technolog.</t>
  </si>
  <si>
    <t>ostatná</t>
  </si>
  <si>
    <t>TR Bánoš</t>
  </si>
  <si>
    <t>TR Brezno</t>
  </si>
  <si>
    <t>Tr Detva</t>
  </si>
  <si>
    <t>TR Fončorda</t>
  </si>
  <si>
    <t>Tr Krupina</t>
  </si>
  <si>
    <t>Tr Závadka nad Hronom</t>
  </si>
  <si>
    <t>Tr Lieskovec</t>
  </si>
  <si>
    <t>Tr Podbrezová</t>
  </si>
  <si>
    <t>Tr Vlkanová</t>
  </si>
  <si>
    <t>Spolu za oblasť B.Bystrica</t>
  </si>
  <si>
    <t>Distrib. Časť_ TR BY</t>
  </si>
  <si>
    <t>Tr B.Štiavnica</t>
  </si>
  <si>
    <t>Tr Handlová</t>
  </si>
  <si>
    <t>Tr Žarnovica</t>
  </si>
  <si>
    <t>Tr Žiar nad Hronom</t>
  </si>
  <si>
    <t>Tr Tp Martin</t>
  </si>
  <si>
    <t>Tr Sučany</t>
  </si>
  <si>
    <t>TR Vrútky</t>
  </si>
  <si>
    <t>Spolu za oblasť Martin</t>
  </si>
  <si>
    <t>Distrib. Časť_ TR RS</t>
  </si>
  <si>
    <t>Tr Hnúšťa</t>
  </si>
  <si>
    <t>Tr Vinica</t>
  </si>
  <si>
    <t>Tr Lučenec</t>
  </si>
  <si>
    <t>Tr Fiľakovo</t>
  </si>
  <si>
    <t>Tr V. Krtíš</t>
  </si>
  <si>
    <t>Spolu za oblasť Lučenec</t>
  </si>
  <si>
    <t>Tr Kr. Lehota</t>
  </si>
  <si>
    <t>Distrib. Časť_ TR LMa</t>
  </si>
  <si>
    <t>Tr L. Mikuláš</t>
  </si>
  <si>
    <t>Tr Lisková</t>
  </si>
  <si>
    <t>Tr Mokraď</t>
  </si>
  <si>
    <t>Tr Vavrečka</t>
  </si>
  <si>
    <t>Tr Nižná</t>
  </si>
  <si>
    <t>Tr T. Štrba</t>
  </si>
  <si>
    <t>Tr Záv. Poruba</t>
  </si>
  <si>
    <t>Spolu za oblasť L.Mikuláš</t>
  </si>
  <si>
    <t>Tr Čadca</t>
  </si>
  <si>
    <t>Distrib. Časť_ TR VA</t>
  </si>
  <si>
    <t>Tr Kysucké Nové Mesto - PP</t>
  </si>
  <si>
    <t>Tr Kysucké Nové Mesto</t>
  </si>
  <si>
    <t>TR Hričov</t>
  </si>
  <si>
    <t>TR L. Lúčka</t>
  </si>
  <si>
    <t>TR Rajčianka</t>
  </si>
  <si>
    <t>TR TP Žilina</t>
  </si>
  <si>
    <t>TR Teplička</t>
  </si>
  <si>
    <t>Tr Bytča</t>
  </si>
  <si>
    <t>TR Krásno nad Kysucou</t>
  </si>
  <si>
    <t>VE Ladce</t>
  </si>
  <si>
    <t>Spolu za oblasť Žilina</t>
  </si>
  <si>
    <t>Tr Dubnica</t>
  </si>
  <si>
    <t>Distrib. Časť_ TR PB</t>
  </si>
  <si>
    <t>Tr Rajec</t>
  </si>
  <si>
    <t>Spolu za oblasť P.Bystrica</t>
  </si>
  <si>
    <t>Distr. časť TR Medzibrod</t>
  </si>
  <si>
    <t>mimo oplotenia</t>
  </si>
  <si>
    <t>TR Kremnica</t>
  </si>
  <si>
    <t>Spolu za oblasť Žilina celkom</t>
  </si>
  <si>
    <t>R. Sobota -Priem. Park</t>
  </si>
  <si>
    <t>Spolu plochy v ES k 09/2025</t>
  </si>
  <si>
    <t>Zoznam objektov a výmera trávnatých plôch elektrických staníc</t>
  </si>
  <si>
    <t>celkom</t>
  </si>
  <si>
    <r>
      <t>Plocha v m</t>
    </r>
    <r>
      <rPr>
        <b/>
        <vertAlign val="superscript"/>
        <sz val="9"/>
        <color indexed="8"/>
        <rFont val="Arial"/>
        <family val="2"/>
        <charset val="238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</si>
</sst>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vertAlign val="superscript"/>
      <sz val="9"/>
      <color indexed="8"/>
      <name val="Arial"/>
      <family val="2"/>
      <charset val="238"/>
    </font>
    <font>
      <b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2" fillId="0" borderId="0" xfId="1"/>
    <xf numFmtId="0" fontId="2" fillId="0" borderId="0" xfId="1" applyAlignment="1">
      <alignment horizontal="center"/>
    </xf>
    <xf numFmtId="3" fontId="5" fillId="0" borderId="13" xfId="1" applyNumberFormat="1" applyFont="1" applyBorder="1" applyAlignment="1">
      <alignment vertical="center"/>
    </xf>
    <xf numFmtId="3" fontId="5" fillId="0" borderId="16" xfId="1" applyNumberFormat="1" applyFont="1" applyBorder="1" applyAlignment="1">
      <alignment vertical="center"/>
    </xf>
    <xf numFmtId="3" fontId="5" fillId="0" borderId="10" xfId="1" applyNumberFormat="1" applyFont="1" applyBorder="1" applyAlignment="1">
      <alignment vertical="center"/>
    </xf>
    <xf numFmtId="0" fontId="6" fillId="0" borderId="0" xfId="0" applyFont="1"/>
    <xf numFmtId="0" fontId="5" fillId="3" borderId="27" xfId="1" applyFont="1" applyFill="1" applyBorder="1" applyAlignment="1">
      <alignment vertical="center"/>
    </xf>
    <xf numFmtId="3" fontId="5" fillId="3" borderId="5" xfId="1" applyNumberFormat="1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4" fillId="0" borderId="23" xfId="1" applyFont="1" applyBorder="1" applyAlignment="1">
      <alignment vertical="center"/>
    </xf>
    <xf numFmtId="0" fontId="4" fillId="0" borderId="25" xfId="1" applyFont="1" applyBorder="1" applyAlignment="1">
      <alignment vertical="center"/>
    </xf>
    <xf numFmtId="4" fontId="3" fillId="2" borderId="7" xfId="1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vertical="center"/>
    </xf>
    <xf numFmtId="3" fontId="5" fillId="2" borderId="5" xfId="1" applyNumberFormat="1" applyFont="1" applyFill="1" applyBorder="1" applyAlignment="1">
      <alignment vertical="center"/>
    </xf>
    <xf numFmtId="3" fontId="5" fillId="2" borderId="6" xfId="1" applyNumberFormat="1" applyFont="1" applyFill="1" applyBorder="1" applyAlignment="1">
      <alignment vertical="center"/>
    </xf>
    <xf numFmtId="3" fontId="5" fillId="2" borderId="7" xfId="1" applyNumberFormat="1" applyFont="1" applyFill="1" applyBorder="1" applyAlignment="1">
      <alignment vertical="center"/>
    </xf>
    <xf numFmtId="3" fontId="5" fillId="2" borderId="4" xfId="1" applyNumberFormat="1" applyFont="1" applyFill="1" applyBorder="1" applyAlignment="1">
      <alignment vertical="center"/>
    </xf>
    <xf numFmtId="3" fontId="5" fillId="2" borderId="26" xfId="1" applyNumberFormat="1" applyFont="1" applyFill="1" applyBorder="1" applyAlignment="1">
      <alignment vertical="center"/>
    </xf>
    <xf numFmtId="3" fontId="5" fillId="2" borderId="17" xfId="1" applyNumberFormat="1" applyFont="1" applyFill="1" applyBorder="1" applyAlignment="1">
      <alignment vertical="center"/>
    </xf>
    <xf numFmtId="3" fontId="5" fillId="2" borderId="20" xfId="1" applyNumberFormat="1" applyFont="1" applyFill="1" applyBorder="1" applyAlignment="1">
      <alignment vertical="center"/>
    </xf>
    <xf numFmtId="3" fontId="5" fillId="2" borderId="21" xfId="1" applyNumberFormat="1" applyFont="1" applyFill="1" applyBorder="1" applyAlignment="1">
      <alignment vertical="center"/>
    </xf>
    <xf numFmtId="0" fontId="7" fillId="0" borderId="28" xfId="1" applyFont="1" applyBorder="1" applyAlignment="1">
      <alignment vertical="center"/>
    </xf>
    <xf numFmtId="3" fontId="4" fillId="0" borderId="31" xfId="1" applyNumberFormat="1" applyFont="1" applyBorder="1" applyAlignment="1">
      <alignment vertical="center"/>
    </xf>
    <xf numFmtId="3" fontId="5" fillId="2" borderId="35" xfId="1" applyNumberFormat="1" applyFont="1" applyFill="1" applyBorder="1" applyAlignment="1">
      <alignment vertical="center"/>
    </xf>
    <xf numFmtId="0" fontId="4" fillId="0" borderId="22" xfId="1" applyFont="1" applyBorder="1" applyAlignment="1">
      <alignment vertical="center"/>
    </xf>
    <xf numFmtId="0" fontId="4" fillId="0" borderId="24" xfId="1" applyFont="1" applyBorder="1" applyAlignment="1">
      <alignment vertical="center"/>
    </xf>
    <xf numFmtId="0" fontId="4" fillId="0" borderId="38" xfId="1" applyFont="1" applyBorder="1" applyAlignment="1">
      <alignment vertical="center"/>
    </xf>
    <xf numFmtId="3" fontId="0" fillId="0" borderId="0" xfId="0" applyNumberFormat="1"/>
    <xf numFmtId="0" fontId="8" fillId="0" borderId="0" xfId="0" applyFont="1"/>
    <xf numFmtId="3" fontId="4" fillId="0" borderId="12" xfId="1" applyNumberFormat="1" applyFont="1" applyBorder="1" applyAlignment="1">
      <alignment vertical="center"/>
    </xf>
    <xf numFmtId="3" fontId="4" fillId="0" borderId="11" xfId="1" applyNumberFormat="1" applyFont="1" applyBorder="1" applyAlignment="1">
      <alignment vertical="center"/>
    </xf>
    <xf numFmtId="3" fontId="4" fillId="0" borderId="30" xfId="1" applyNumberFormat="1" applyFont="1" applyBorder="1" applyAlignment="1">
      <alignment vertical="center"/>
    </xf>
    <xf numFmtId="3" fontId="4" fillId="0" borderId="14" xfId="1" applyNumberFormat="1" applyFont="1" applyBorder="1" applyAlignment="1">
      <alignment vertical="center"/>
    </xf>
    <xf numFmtId="3" fontId="4" fillId="0" borderId="15" xfId="1" applyNumberFormat="1" applyFont="1" applyBorder="1" applyAlignment="1">
      <alignment vertical="center"/>
    </xf>
    <xf numFmtId="3" fontId="4" fillId="0" borderId="32" xfId="1" applyNumberFormat="1" applyFont="1" applyBorder="1" applyAlignment="1">
      <alignment vertical="center"/>
    </xf>
    <xf numFmtId="3" fontId="4" fillId="0" borderId="8" xfId="1" applyNumberFormat="1" applyFont="1" applyBorder="1" applyAlignment="1">
      <alignment vertical="center"/>
    </xf>
    <xf numFmtId="3" fontId="4" fillId="0" borderId="33" xfId="1" applyNumberFormat="1" applyFont="1" applyBorder="1" applyAlignment="1">
      <alignment vertical="center"/>
    </xf>
    <xf numFmtId="3" fontId="4" fillId="0" borderId="18" xfId="1" applyNumberFormat="1" applyFont="1" applyBorder="1" applyAlignment="1">
      <alignment vertical="center"/>
    </xf>
    <xf numFmtId="3" fontId="4" fillId="0" borderId="19" xfId="1" applyNumberFormat="1" applyFont="1" applyBorder="1" applyAlignment="1">
      <alignment vertical="center"/>
    </xf>
    <xf numFmtId="3" fontId="4" fillId="0" borderId="9" xfId="1" applyNumberFormat="1" applyFont="1" applyBorder="1" applyAlignment="1">
      <alignment vertical="center"/>
    </xf>
    <xf numFmtId="3" fontId="4" fillId="0" borderId="34" xfId="1" applyNumberFormat="1" applyFont="1" applyBorder="1" applyAlignment="1">
      <alignment vertical="center"/>
    </xf>
    <xf numFmtId="3" fontId="4" fillId="0" borderId="12" xfId="1" applyNumberFormat="1" applyFont="1" applyFill="1" applyBorder="1" applyAlignment="1">
      <alignment vertical="center"/>
    </xf>
    <xf numFmtId="3" fontId="4" fillId="0" borderId="11" xfId="1" applyNumberFormat="1" applyFont="1" applyFill="1" applyBorder="1" applyAlignment="1">
      <alignment vertical="center"/>
    </xf>
    <xf numFmtId="3" fontId="4" fillId="0" borderId="31" xfId="1" applyNumberFormat="1" applyFont="1" applyFill="1" applyBorder="1" applyAlignment="1">
      <alignment vertical="center"/>
    </xf>
    <xf numFmtId="3" fontId="4" fillId="0" borderId="36" xfId="1" applyNumberFormat="1" applyFont="1" applyFill="1" applyBorder="1" applyAlignment="1">
      <alignment vertical="center"/>
    </xf>
    <xf numFmtId="3" fontId="4" fillId="0" borderId="37" xfId="1" applyNumberFormat="1" applyFont="1" applyFill="1" applyBorder="1" applyAlignment="1">
      <alignment vertical="center"/>
    </xf>
    <xf numFmtId="4" fontId="5" fillId="2" borderId="5" xfId="1" applyNumberFormat="1" applyFont="1" applyFill="1" applyBorder="1" applyAlignment="1">
      <alignment horizontal="center" vertical="center"/>
    </xf>
    <xf numFmtId="4" fontId="5" fillId="2" borderId="6" xfId="1" applyNumberFormat="1" applyFont="1" applyFill="1" applyBorder="1" applyAlignment="1">
      <alignment horizontal="center" vertical="center"/>
    </xf>
    <xf numFmtId="4" fontId="3" fillId="2" borderId="2" xfId="1" applyNumberFormat="1" applyFont="1" applyFill="1" applyBorder="1" applyAlignment="1">
      <alignment horizontal="center" vertical="center"/>
    </xf>
    <xf numFmtId="4" fontId="3" fillId="2" borderId="3" xfId="1" applyNumberFormat="1" applyFont="1" applyFill="1" applyBorder="1" applyAlignment="1">
      <alignment horizontal="center" vertical="center"/>
    </xf>
    <xf numFmtId="4" fontId="3" fillId="2" borderId="4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vertical="center"/>
    </xf>
    <xf numFmtId="0" fontId="3" fillId="2" borderId="2" xfId="1" applyFont="1" applyFill="1" applyBorder="1" applyAlignment="1">
      <alignment vertical="center"/>
    </xf>
    <xf numFmtId="4" fontId="10" fillId="2" borderId="29" xfId="1" applyNumberFormat="1" applyFont="1" applyFill="1" applyBorder="1" applyAlignment="1">
      <alignment horizontal="center" vertical="center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75"/>
  <sheetViews>
    <sheetView tabSelected="1" topLeftCell="A36" zoomScaleNormal="100" workbookViewId="0">
      <selection activeCell="H10" sqref="H10"/>
    </sheetView>
  </sheetViews>
  <sheetFormatPr defaultRowHeight="14.5" x14ac:dyDescent="0.35"/>
  <cols>
    <col min="1" max="1" width="3.54296875" customWidth="1"/>
    <col min="2" max="2" width="27.7265625" customWidth="1"/>
    <col min="3" max="3" width="11.26953125" customWidth="1"/>
    <col min="4" max="6" width="12" customWidth="1"/>
    <col min="8" max="8" width="23.1796875" customWidth="1"/>
  </cols>
  <sheetData>
    <row r="1" spans="2:6" x14ac:dyDescent="0.35">
      <c r="B1" s="29" t="s">
        <v>63</v>
      </c>
      <c r="F1" s="9"/>
    </row>
    <row r="2" spans="2:6" ht="15" thickBot="1" x14ac:dyDescent="0.4">
      <c r="C2" s="1"/>
      <c r="D2" s="2"/>
      <c r="E2" s="2"/>
      <c r="F2" s="1"/>
    </row>
    <row r="3" spans="2:6" ht="15" customHeight="1" thickBot="1" x14ac:dyDescent="0.4">
      <c r="B3" s="52" t="s">
        <v>0</v>
      </c>
      <c r="C3" s="49" t="s">
        <v>65</v>
      </c>
      <c r="D3" s="50"/>
      <c r="E3" s="50"/>
      <c r="F3" s="51"/>
    </row>
    <row r="4" spans="2:6" ht="15" thickBot="1" x14ac:dyDescent="0.4">
      <c r="B4" s="53" t="s">
        <v>1</v>
      </c>
      <c r="C4" s="47" t="s">
        <v>2</v>
      </c>
      <c r="D4" s="48" t="s">
        <v>3</v>
      </c>
      <c r="E4" s="54" t="s">
        <v>58</v>
      </c>
      <c r="F4" s="12" t="s">
        <v>64</v>
      </c>
    </row>
    <row r="5" spans="2:6" x14ac:dyDescent="0.35">
      <c r="B5" s="22" t="s">
        <v>57</v>
      </c>
      <c r="C5" s="30">
        <v>7300</v>
      </c>
      <c r="D5" s="31">
        <v>2000</v>
      </c>
      <c r="E5" s="32">
        <v>1500</v>
      </c>
      <c r="F5" s="3">
        <f>E5+D5+C5</f>
        <v>10800</v>
      </c>
    </row>
    <row r="6" spans="2:6" x14ac:dyDescent="0.35">
      <c r="B6" s="10" t="s">
        <v>4</v>
      </c>
      <c r="C6" s="42">
        <v>1789</v>
      </c>
      <c r="D6" s="43">
        <v>4578</v>
      </c>
      <c r="E6" s="44">
        <f>175+2706</f>
        <v>2881</v>
      </c>
      <c r="F6" s="3">
        <f t="shared" ref="F6:F14" si="0">E6+D6+C6</f>
        <v>9248</v>
      </c>
    </row>
    <row r="7" spans="2:6" x14ac:dyDescent="0.35">
      <c r="B7" s="10" t="s">
        <v>5</v>
      </c>
      <c r="C7" s="42">
        <v>944</v>
      </c>
      <c r="D7" s="43">
        <v>2400</v>
      </c>
      <c r="E7" s="44">
        <v>0</v>
      </c>
      <c r="F7" s="3">
        <f t="shared" si="0"/>
        <v>3344</v>
      </c>
    </row>
    <row r="8" spans="2:6" x14ac:dyDescent="0.35">
      <c r="B8" s="10" t="s">
        <v>7</v>
      </c>
      <c r="C8" s="42">
        <v>2000</v>
      </c>
      <c r="D8" s="43">
        <v>2020</v>
      </c>
      <c r="E8" s="44">
        <v>285</v>
      </c>
      <c r="F8" s="3">
        <f t="shared" si="0"/>
        <v>4305</v>
      </c>
    </row>
    <row r="9" spans="2:6" x14ac:dyDescent="0.35">
      <c r="B9" s="10" t="s">
        <v>6</v>
      </c>
      <c r="C9" s="42">
        <v>1415</v>
      </c>
      <c r="D9" s="43">
        <v>6331</v>
      </c>
      <c r="E9" s="44">
        <v>75</v>
      </c>
      <c r="F9" s="3">
        <f t="shared" si="0"/>
        <v>7821</v>
      </c>
    </row>
    <row r="10" spans="2:6" x14ac:dyDescent="0.35">
      <c r="B10" s="10" t="s">
        <v>8</v>
      </c>
      <c r="C10" s="30">
        <v>1380</v>
      </c>
      <c r="D10" s="31">
        <v>920</v>
      </c>
      <c r="E10" s="23">
        <v>392</v>
      </c>
      <c r="F10" s="3">
        <f t="shared" si="0"/>
        <v>2692</v>
      </c>
    </row>
    <row r="11" spans="2:6" x14ac:dyDescent="0.35">
      <c r="B11" s="10" t="s">
        <v>9</v>
      </c>
      <c r="C11" s="30">
        <v>1552</v>
      </c>
      <c r="D11" s="31">
        <v>2123</v>
      </c>
      <c r="E11" s="23">
        <v>441</v>
      </c>
      <c r="F11" s="3">
        <f t="shared" si="0"/>
        <v>4116</v>
      </c>
    </row>
    <row r="12" spans="2:6" x14ac:dyDescent="0.35">
      <c r="B12" s="10" t="s">
        <v>10</v>
      </c>
      <c r="C12" s="30">
        <v>1465</v>
      </c>
      <c r="D12" s="31">
        <v>3280</v>
      </c>
      <c r="E12" s="23">
        <v>557</v>
      </c>
      <c r="F12" s="3">
        <f t="shared" si="0"/>
        <v>5302</v>
      </c>
    </row>
    <row r="13" spans="2:6" x14ac:dyDescent="0.35">
      <c r="B13" s="10" t="s">
        <v>11</v>
      </c>
      <c r="C13" s="30">
        <v>4360</v>
      </c>
      <c r="D13" s="31">
        <v>14150</v>
      </c>
      <c r="E13" s="23">
        <v>0</v>
      </c>
      <c r="F13" s="3">
        <f t="shared" si="0"/>
        <v>18510</v>
      </c>
    </row>
    <row r="14" spans="2:6" ht="15" thickBot="1" x14ac:dyDescent="0.4">
      <c r="B14" s="11" t="s">
        <v>12</v>
      </c>
      <c r="C14" s="33">
        <v>0</v>
      </c>
      <c r="D14" s="34">
        <v>2800</v>
      </c>
      <c r="E14" s="35">
        <v>0</v>
      </c>
      <c r="F14" s="4">
        <f t="shared" si="0"/>
        <v>2800</v>
      </c>
    </row>
    <row r="15" spans="2:6" ht="15" thickBot="1" x14ac:dyDescent="0.4">
      <c r="B15" s="13" t="s">
        <v>13</v>
      </c>
      <c r="C15" s="14">
        <f>SUM(C5:C14)</f>
        <v>22205</v>
      </c>
      <c r="D15" s="15">
        <f>SUM(D5:D14)</f>
        <v>40602</v>
      </c>
      <c r="E15" s="15">
        <f>SUM(E5:E14)</f>
        <v>6131</v>
      </c>
      <c r="F15" s="16">
        <f>SUM(F5:F14)</f>
        <v>68938</v>
      </c>
    </row>
    <row r="16" spans="2:6" x14ac:dyDescent="0.35">
      <c r="B16" s="25" t="s">
        <v>14</v>
      </c>
      <c r="C16" s="36">
        <v>0</v>
      </c>
      <c r="D16" s="31">
        <v>33800</v>
      </c>
      <c r="E16" s="37">
        <v>620</v>
      </c>
      <c r="F16" s="5">
        <f>SUM(C16:E16)</f>
        <v>34420</v>
      </c>
    </row>
    <row r="17" spans="2:6" x14ac:dyDescent="0.35">
      <c r="B17" s="10" t="s">
        <v>15</v>
      </c>
      <c r="C17" s="30">
        <v>1000</v>
      </c>
      <c r="D17" s="31">
        <v>1857</v>
      </c>
      <c r="E17" s="23">
        <v>400</v>
      </c>
      <c r="F17" s="3">
        <f t="shared" ref="F17:F24" si="1">E17+D17+C17</f>
        <v>3257</v>
      </c>
    </row>
    <row r="18" spans="2:6" x14ac:dyDescent="0.35">
      <c r="B18" s="10" t="s">
        <v>16</v>
      </c>
      <c r="C18" s="30">
        <v>1500</v>
      </c>
      <c r="D18" s="31">
        <v>1695</v>
      </c>
      <c r="E18" s="23">
        <v>0</v>
      </c>
      <c r="F18" s="3">
        <f t="shared" si="1"/>
        <v>3195</v>
      </c>
    </row>
    <row r="19" spans="2:6" x14ac:dyDescent="0.35">
      <c r="B19" s="10" t="s">
        <v>17</v>
      </c>
      <c r="C19" s="30">
        <v>0</v>
      </c>
      <c r="D19" s="31">
        <v>0</v>
      </c>
      <c r="E19" s="23">
        <v>3872</v>
      </c>
      <c r="F19" s="3">
        <f t="shared" si="1"/>
        <v>3872</v>
      </c>
    </row>
    <row r="20" spans="2:6" x14ac:dyDescent="0.35">
      <c r="B20" s="10" t="s">
        <v>59</v>
      </c>
      <c r="C20" s="30">
        <v>450</v>
      </c>
      <c r="D20" s="31">
        <v>3466</v>
      </c>
      <c r="E20" s="23">
        <v>320</v>
      </c>
      <c r="F20" s="3">
        <f t="shared" si="1"/>
        <v>4236</v>
      </c>
    </row>
    <row r="21" spans="2:6" x14ac:dyDescent="0.35">
      <c r="B21" s="10" t="s">
        <v>18</v>
      </c>
      <c r="C21" s="30">
        <v>3907</v>
      </c>
      <c r="D21" s="31">
        <v>32839</v>
      </c>
      <c r="E21" s="23">
        <v>0</v>
      </c>
      <c r="F21" s="3">
        <f t="shared" si="1"/>
        <v>36746</v>
      </c>
    </row>
    <row r="22" spans="2:6" x14ac:dyDescent="0.35">
      <c r="B22" s="10" t="s">
        <v>19</v>
      </c>
      <c r="C22" s="30">
        <v>7122</v>
      </c>
      <c r="D22" s="31">
        <v>0</v>
      </c>
      <c r="E22" s="23">
        <v>667</v>
      </c>
      <c r="F22" s="3">
        <f t="shared" si="1"/>
        <v>7789</v>
      </c>
    </row>
    <row r="23" spans="2:6" x14ac:dyDescent="0.35">
      <c r="B23" s="10" t="s">
        <v>20</v>
      </c>
      <c r="C23" s="30">
        <v>9640</v>
      </c>
      <c r="D23" s="31">
        <v>135</v>
      </c>
      <c r="E23" s="23">
        <v>0</v>
      </c>
      <c r="F23" s="3">
        <f t="shared" si="1"/>
        <v>9775</v>
      </c>
    </row>
    <row r="24" spans="2:6" ht="15" thickBot="1" x14ac:dyDescent="0.4">
      <c r="B24" s="10" t="s">
        <v>21</v>
      </c>
      <c r="C24" s="30">
        <v>2337</v>
      </c>
      <c r="D24" s="31">
        <v>0</v>
      </c>
      <c r="E24" s="23">
        <v>200</v>
      </c>
      <c r="F24" s="3">
        <f t="shared" si="1"/>
        <v>2537</v>
      </c>
    </row>
    <row r="25" spans="2:6" ht="15" thickBot="1" x14ac:dyDescent="0.4">
      <c r="B25" s="13" t="s">
        <v>22</v>
      </c>
      <c r="C25" s="14">
        <f>SUM(C16:C24)</f>
        <v>25956</v>
      </c>
      <c r="D25" s="15">
        <f>SUM(D16:D24)</f>
        <v>73792</v>
      </c>
      <c r="E25" s="15">
        <f>SUM(E16:E24)</f>
        <v>6079</v>
      </c>
      <c r="F25" s="17">
        <f>SUM(F16:F24)</f>
        <v>105827</v>
      </c>
    </row>
    <row r="26" spans="2:6" x14ac:dyDescent="0.35">
      <c r="B26" s="26" t="s">
        <v>23</v>
      </c>
      <c r="C26" s="38">
        <v>15169</v>
      </c>
      <c r="D26" s="39">
        <v>27888</v>
      </c>
      <c r="E26" s="37">
        <v>915</v>
      </c>
      <c r="F26" s="3">
        <f>SUM(C26:E26)</f>
        <v>43972</v>
      </c>
    </row>
    <row r="27" spans="2:6" x14ac:dyDescent="0.35">
      <c r="B27" s="10" t="s">
        <v>24</v>
      </c>
      <c r="C27" s="30">
        <v>533</v>
      </c>
      <c r="D27" s="31">
        <v>1130</v>
      </c>
      <c r="E27" s="23">
        <v>500</v>
      </c>
      <c r="F27" s="3">
        <f t="shared" ref="F27:F32" si="2">SUM(C27:E27)</f>
        <v>2163</v>
      </c>
    </row>
    <row r="28" spans="2:6" x14ac:dyDescent="0.35">
      <c r="B28" s="10" t="s">
        <v>25</v>
      </c>
      <c r="C28" s="30">
        <v>1320</v>
      </c>
      <c r="D28" s="31">
        <v>500</v>
      </c>
      <c r="E28" s="23">
        <v>294</v>
      </c>
      <c r="F28" s="3">
        <f t="shared" si="2"/>
        <v>2114</v>
      </c>
    </row>
    <row r="29" spans="2:6" x14ac:dyDescent="0.35">
      <c r="B29" s="10" t="s">
        <v>27</v>
      </c>
      <c r="C29" s="30">
        <v>1550</v>
      </c>
      <c r="D29" s="31">
        <v>2750</v>
      </c>
      <c r="E29" s="23">
        <v>233</v>
      </c>
      <c r="F29" s="3">
        <f t="shared" si="2"/>
        <v>4533</v>
      </c>
    </row>
    <row r="30" spans="2:6" x14ac:dyDescent="0.35">
      <c r="B30" s="10" t="s">
        <v>26</v>
      </c>
      <c r="C30" s="30">
        <v>3750</v>
      </c>
      <c r="D30" s="31">
        <v>6350</v>
      </c>
      <c r="E30" s="23">
        <v>650</v>
      </c>
      <c r="F30" s="3">
        <f t="shared" si="2"/>
        <v>10750</v>
      </c>
    </row>
    <row r="31" spans="2:6" x14ac:dyDescent="0.35">
      <c r="B31" s="11" t="s">
        <v>28</v>
      </c>
      <c r="C31" s="33">
        <v>5930</v>
      </c>
      <c r="D31" s="34">
        <v>4870</v>
      </c>
      <c r="E31" s="35">
        <v>641</v>
      </c>
      <c r="F31" s="4">
        <f t="shared" si="2"/>
        <v>11441</v>
      </c>
    </row>
    <row r="32" spans="2:6" ht="15" thickBot="1" x14ac:dyDescent="0.4">
      <c r="B32" s="27" t="s">
        <v>61</v>
      </c>
      <c r="C32" s="45">
        <v>3722</v>
      </c>
      <c r="D32" s="46">
        <v>0</v>
      </c>
      <c r="E32" s="46">
        <v>520</v>
      </c>
      <c r="F32" s="4">
        <f t="shared" si="2"/>
        <v>4242</v>
      </c>
    </row>
    <row r="33" spans="2:6" ht="15" thickBot="1" x14ac:dyDescent="0.4">
      <c r="B33" s="13" t="s">
        <v>29</v>
      </c>
      <c r="C33" s="14">
        <f>SUM(C26:C32)</f>
        <v>31974</v>
      </c>
      <c r="D33" s="14">
        <f t="shared" ref="D33:E33" si="3">SUM(D26:D32)</f>
        <v>43488</v>
      </c>
      <c r="E33" s="14">
        <f t="shared" si="3"/>
        <v>3753</v>
      </c>
      <c r="F33" s="14">
        <f>SUM(F26:F32)</f>
        <v>79215</v>
      </c>
    </row>
    <row r="34" spans="2:6" x14ac:dyDescent="0.35">
      <c r="B34" s="25" t="s">
        <v>31</v>
      </c>
      <c r="C34" s="36">
        <v>14210</v>
      </c>
      <c r="D34" s="40">
        <v>6107</v>
      </c>
      <c r="E34" s="41">
        <v>518</v>
      </c>
      <c r="F34" s="5">
        <f>SUM(C34:E34)</f>
        <v>20835</v>
      </c>
    </row>
    <row r="35" spans="2:6" x14ac:dyDescent="0.35">
      <c r="B35" s="10" t="s">
        <v>30</v>
      </c>
      <c r="C35" s="30">
        <v>452</v>
      </c>
      <c r="D35" s="31">
        <v>8964</v>
      </c>
      <c r="E35" s="23">
        <v>395</v>
      </c>
      <c r="F35" s="3">
        <f t="shared" ref="F35:F42" si="4">SUM(C35:E35)</f>
        <v>9811</v>
      </c>
    </row>
    <row r="36" spans="2:6" x14ac:dyDescent="0.35">
      <c r="B36" s="10" t="s">
        <v>32</v>
      </c>
      <c r="C36" s="30">
        <v>2457</v>
      </c>
      <c r="D36" s="31">
        <v>10600</v>
      </c>
      <c r="E36" s="23">
        <v>410</v>
      </c>
      <c r="F36" s="3">
        <f t="shared" si="4"/>
        <v>13467</v>
      </c>
    </row>
    <row r="37" spans="2:6" x14ac:dyDescent="0.35">
      <c r="B37" s="10" t="s">
        <v>33</v>
      </c>
      <c r="C37" s="30">
        <v>4233</v>
      </c>
      <c r="D37" s="31">
        <v>13321</v>
      </c>
      <c r="E37" s="23">
        <v>0</v>
      </c>
      <c r="F37" s="3">
        <f t="shared" si="4"/>
        <v>17554</v>
      </c>
    </row>
    <row r="38" spans="2:6" x14ac:dyDescent="0.35">
      <c r="B38" s="10" t="s">
        <v>34</v>
      </c>
      <c r="C38" s="30">
        <v>0</v>
      </c>
      <c r="D38" s="31">
        <v>4457</v>
      </c>
      <c r="E38" s="23">
        <v>140</v>
      </c>
      <c r="F38" s="3">
        <f t="shared" si="4"/>
        <v>4597</v>
      </c>
    </row>
    <row r="39" spans="2:6" x14ac:dyDescent="0.35">
      <c r="B39" s="10" t="s">
        <v>35</v>
      </c>
      <c r="C39" s="30">
        <v>737</v>
      </c>
      <c r="D39" s="31">
        <v>1879</v>
      </c>
      <c r="E39" s="23">
        <v>230</v>
      </c>
      <c r="F39" s="3">
        <f t="shared" si="4"/>
        <v>2846</v>
      </c>
    </row>
    <row r="40" spans="2:6" x14ac:dyDescent="0.35">
      <c r="B40" s="10" t="s">
        <v>36</v>
      </c>
      <c r="C40" s="30">
        <v>0</v>
      </c>
      <c r="D40" s="31">
        <v>1328</v>
      </c>
      <c r="E40" s="23">
        <v>260</v>
      </c>
      <c r="F40" s="3">
        <f t="shared" si="4"/>
        <v>1588</v>
      </c>
    </row>
    <row r="41" spans="2:6" x14ac:dyDescent="0.35">
      <c r="B41" s="10" t="s">
        <v>37</v>
      </c>
      <c r="C41" s="30">
        <v>1991</v>
      </c>
      <c r="D41" s="31">
        <v>11602</v>
      </c>
      <c r="E41" s="23">
        <v>300</v>
      </c>
      <c r="F41" s="3">
        <f t="shared" si="4"/>
        <v>13893</v>
      </c>
    </row>
    <row r="42" spans="2:6" ht="15" thickBot="1" x14ac:dyDescent="0.4">
      <c r="B42" s="11" t="s">
        <v>38</v>
      </c>
      <c r="C42" s="33">
        <v>0</v>
      </c>
      <c r="D42" s="34">
        <v>3347</v>
      </c>
      <c r="E42" s="35">
        <v>265</v>
      </c>
      <c r="F42" s="4">
        <f t="shared" si="4"/>
        <v>3612</v>
      </c>
    </row>
    <row r="43" spans="2:6" ht="15" thickBot="1" x14ac:dyDescent="0.4">
      <c r="B43" s="13" t="s">
        <v>39</v>
      </c>
      <c r="C43" s="14">
        <f>SUM(C34:C42)</f>
        <v>24080</v>
      </c>
      <c r="D43" s="14">
        <f t="shared" ref="D43:E43" si="5">SUM(D34:D42)</f>
        <v>61605</v>
      </c>
      <c r="E43" s="14">
        <f t="shared" si="5"/>
        <v>2518</v>
      </c>
      <c r="F43" s="18">
        <f>SUM(F34:F42)</f>
        <v>88203</v>
      </c>
    </row>
    <row r="44" spans="2:6" x14ac:dyDescent="0.35">
      <c r="B44" s="25" t="s">
        <v>41</v>
      </c>
      <c r="C44" s="36">
        <v>21152</v>
      </c>
      <c r="D44" s="40">
        <v>16494</v>
      </c>
      <c r="E44" s="41">
        <v>709</v>
      </c>
      <c r="F44" s="5">
        <f>SUM(C44:E44)</f>
        <v>38355</v>
      </c>
    </row>
    <row r="45" spans="2:6" x14ac:dyDescent="0.35">
      <c r="B45" s="10" t="s">
        <v>40</v>
      </c>
      <c r="C45" s="30">
        <v>4854</v>
      </c>
      <c r="D45" s="31">
        <v>701</v>
      </c>
      <c r="E45" s="23">
        <v>0</v>
      </c>
      <c r="F45" s="3">
        <f t="shared" ref="F45:F53" si="6">SUM(C45:E45)</f>
        <v>5555</v>
      </c>
    </row>
    <row r="46" spans="2:6" x14ac:dyDescent="0.35">
      <c r="B46" s="10" t="s">
        <v>42</v>
      </c>
      <c r="C46" s="30">
        <v>2285</v>
      </c>
      <c r="D46" s="31">
        <v>0</v>
      </c>
      <c r="E46" s="23">
        <v>380</v>
      </c>
      <c r="F46" s="3">
        <f t="shared" si="6"/>
        <v>2665</v>
      </c>
    </row>
    <row r="47" spans="2:6" x14ac:dyDescent="0.35">
      <c r="B47" s="10" t="s">
        <v>43</v>
      </c>
      <c r="C47" s="30">
        <v>2200</v>
      </c>
      <c r="D47" s="31">
        <v>0</v>
      </c>
      <c r="E47" s="23">
        <v>75</v>
      </c>
      <c r="F47" s="3">
        <f t="shared" si="6"/>
        <v>2275</v>
      </c>
    </row>
    <row r="48" spans="2:6" x14ac:dyDescent="0.35">
      <c r="B48" s="10" t="s">
        <v>44</v>
      </c>
      <c r="C48" s="30">
        <v>8580</v>
      </c>
      <c r="D48" s="31">
        <v>1620</v>
      </c>
      <c r="E48" s="23">
        <v>225</v>
      </c>
      <c r="F48" s="3">
        <f t="shared" si="6"/>
        <v>10425</v>
      </c>
    </row>
    <row r="49" spans="2:6" x14ac:dyDescent="0.35">
      <c r="B49" s="10" t="s">
        <v>45</v>
      </c>
      <c r="C49" s="30">
        <v>1200</v>
      </c>
      <c r="D49" s="31">
        <v>0</v>
      </c>
      <c r="E49" s="23">
        <v>110</v>
      </c>
      <c r="F49" s="3">
        <f t="shared" si="6"/>
        <v>1310</v>
      </c>
    </row>
    <row r="50" spans="2:6" x14ac:dyDescent="0.35">
      <c r="B50" s="10" t="s">
        <v>46</v>
      </c>
      <c r="C50" s="30">
        <v>0</v>
      </c>
      <c r="D50" s="31">
        <v>2070</v>
      </c>
      <c r="E50" s="23">
        <v>0</v>
      </c>
      <c r="F50" s="3">
        <f t="shared" si="6"/>
        <v>2070</v>
      </c>
    </row>
    <row r="51" spans="2:6" x14ac:dyDescent="0.35">
      <c r="B51" s="10" t="s">
        <v>47</v>
      </c>
      <c r="C51" s="30">
        <v>1200</v>
      </c>
      <c r="D51" s="31">
        <v>480</v>
      </c>
      <c r="E51" s="23">
        <v>0</v>
      </c>
      <c r="F51" s="3">
        <f t="shared" si="6"/>
        <v>1680</v>
      </c>
    </row>
    <row r="52" spans="2:6" x14ac:dyDescent="0.35">
      <c r="B52" s="10" t="s">
        <v>48</v>
      </c>
      <c r="C52" s="30">
        <v>1600</v>
      </c>
      <c r="D52" s="31">
        <v>0</v>
      </c>
      <c r="E52" s="23">
        <v>420</v>
      </c>
      <c r="F52" s="3">
        <f t="shared" si="6"/>
        <v>2020</v>
      </c>
    </row>
    <row r="53" spans="2:6" ht="15" thickBot="1" x14ac:dyDescent="0.4">
      <c r="B53" s="10" t="s">
        <v>50</v>
      </c>
      <c r="C53" s="33">
        <v>831</v>
      </c>
      <c r="D53" s="34">
        <v>0</v>
      </c>
      <c r="E53" s="35">
        <v>231</v>
      </c>
      <c r="F53" s="4">
        <f t="shared" si="6"/>
        <v>1062</v>
      </c>
    </row>
    <row r="54" spans="2:6" ht="15" thickBot="1" x14ac:dyDescent="0.4">
      <c r="B54" s="13" t="s">
        <v>52</v>
      </c>
      <c r="C54" s="14">
        <f>SUM(C44:C53)</f>
        <v>43902</v>
      </c>
      <c r="D54" s="15">
        <f>SUM(D44:D53)</f>
        <v>21365</v>
      </c>
      <c r="E54" s="15">
        <f>SUM(E44:E53)</f>
        <v>2150</v>
      </c>
      <c r="F54" s="16">
        <f>SUM(F44:F53)</f>
        <v>67417</v>
      </c>
    </row>
    <row r="55" spans="2:6" x14ac:dyDescent="0.35">
      <c r="B55" s="25" t="s">
        <v>54</v>
      </c>
      <c r="C55" s="36">
        <v>9870</v>
      </c>
      <c r="D55" s="40">
        <v>30494</v>
      </c>
      <c r="E55" s="41">
        <v>0</v>
      </c>
      <c r="F55" s="5">
        <f>SUM(C55:E55)</f>
        <v>40364</v>
      </c>
    </row>
    <row r="56" spans="2:6" x14ac:dyDescent="0.35">
      <c r="B56" s="10" t="s">
        <v>49</v>
      </c>
      <c r="C56" s="30">
        <v>1862</v>
      </c>
      <c r="D56" s="31">
        <v>4818</v>
      </c>
      <c r="E56" s="23">
        <v>350</v>
      </c>
      <c r="F56" s="3">
        <f t="shared" ref="F56:F59" si="7">SUM(C56:E56)</f>
        <v>7030</v>
      </c>
    </row>
    <row r="57" spans="2:6" x14ac:dyDescent="0.35">
      <c r="B57" s="10" t="s">
        <v>51</v>
      </c>
      <c r="C57" s="30">
        <v>6345</v>
      </c>
      <c r="D57" s="31">
        <v>0</v>
      </c>
      <c r="E57" s="23">
        <v>180</v>
      </c>
      <c r="F57" s="3">
        <f t="shared" si="7"/>
        <v>6525</v>
      </c>
    </row>
    <row r="58" spans="2:6" x14ac:dyDescent="0.35">
      <c r="B58" s="10" t="s">
        <v>53</v>
      </c>
      <c r="C58" s="30">
        <v>5855</v>
      </c>
      <c r="D58" s="31">
        <v>0</v>
      </c>
      <c r="E58" s="23">
        <v>360</v>
      </c>
      <c r="F58" s="3">
        <f t="shared" si="7"/>
        <v>6215</v>
      </c>
    </row>
    <row r="59" spans="2:6" ht="15" thickBot="1" x14ac:dyDescent="0.4">
      <c r="B59" s="11" t="s">
        <v>55</v>
      </c>
      <c r="C59" s="33">
        <v>4725</v>
      </c>
      <c r="D59" s="34">
        <v>905</v>
      </c>
      <c r="E59" s="35">
        <v>340</v>
      </c>
      <c r="F59" s="3">
        <f t="shared" si="7"/>
        <v>5970</v>
      </c>
    </row>
    <row r="60" spans="2:6" ht="15" thickBot="1" x14ac:dyDescent="0.4">
      <c r="B60" s="13" t="s">
        <v>56</v>
      </c>
      <c r="C60" s="19">
        <f>SUM(C55:C59)</f>
        <v>28657</v>
      </c>
      <c r="D60" s="20">
        <f t="shared" ref="D60:E60" si="8">SUM(D55:D59)</f>
        <v>36217</v>
      </c>
      <c r="E60" s="20">
        <f t="shared" si="8"/>
        <v>1230</v>
      </c>
      <c r="F60" s="21">
        <f>SUM(F55:F59)</f>
        <v>66104</v>
      </c>
    </row>
    <row r="61" spans="2:6" ht="15" thickBot="1" x14ac:dyDescent="0.4">
      <c r="B61" s="13" t="s">
        <v>60</v>
      </c>
      <c r="C61" s="19">
        <f>C60+C54</f>
        <v>72559</v>
      </c>
      <c r="D61" s="20">
        <f>D60+D54</f>
        <v>57582</v>
      </c>
      <c r="E61" s="24">
        <f>E60+E54</f>
        <v>3380</v>
      </c>
      <c r="F61" s="21">
        <f>F60+F54</f>
        <v>133521</v>
      </c>
    </row>
    <row r="62" spans="2:6" ht="15" thickBot="1" x14ac:dyDescent="0.4">
      <c r="B62" s="7" t="s">
        <v>62</v>
      </c>
      <c r="C62" s="8">
        <f>C15+C25+C33+C43+C61</f>
        <v>176774</v>
      </c>
      <c r="D62" s="8">
        <f>D15+D25+D33+D43+D61</f>
        <v>277069</v>
      </c>
      <c r="E62" s="8">
        <f>E15+E25+E33+E43+E61</f>
        <v>21861</v>
      </c>
      <c r="F62" s="8">
        <f>F15+F25+F33+F43+F61</f>
        <v>475704</v>
      </c>
    </row>
    <row r="64" spans="2:6" x14ac:dyDescent="0.35">
      <c r="C64" s="28"/>
      <c r="D64" s="28"/>
      <c r="E64" s="28"/>
      <c r="F64" s="28"/>
    </row>
    <row r="74" spans="4:6" x14ac:dyDescent="0.35">
      <c r="D74" s="6"/>
      <c r="E74" s="6"/>
      <c r="F74" s="6"/>
    </row>
    <row r="75" spans="4:6" x14ac:dyDescent="0.35">
      <c r="D75" s="6"/>
      <c r="E75" s="6"/>
    </row>
  </sheetData>
  <mergeCells count="1">
    <mergeCell ref="C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Lucia Ivankova</dc:creator>
  <cp:lastModifiedBy>Lucia Ivanková</cp:lastModifiedBy>
  <cp:lastPrinted>2022-04-26T06:15:14Z</cp:lastPrinted>
  <dcterms:created xsi:type="dcterms:W3CDTF">2022-04-05T13:33:39Z</dcterms:created>
  <dcterms:modified xsi:type="dcterms:W3CDTF">2025-10-21T11:18:58Z</dcterms:modified>
</cp:coreProperties>
</file>