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D - Donovaly\Rozpočet 2025\"/>
    </mc:Choice>
  </mc:AlternateContent>
  <bookViews>
    <workbookView xWindow="0" yWindow="0" windowWidth="28800" windowHeight="14310" tabRatio="500"/>
  </bookViews>
  <sheets>
    <sheet name="Zadanie" sheetId="3" r:id="rId1"/>
  </sheets>
  <definedNames>
    <definedName name="_xlnm._FilterDatabase">#REF!</definedName>
    <definedName name="fakt1R">#REF!</definedName>
    <definedName name="_xlnm.Print_Titles" localSheetId="0">Zadanie!$8:$10</definedName>
    <definedName name="_xlnm.Print_Area" localSheetId="0">Zadanie!$A:$AH</definedName>
  </definedNames>
  <calcPr calcId="162913"/>
</workbook>
</file>

<file path=xl/calcChain.xml><?xml version="1.0" encoding="utf-8"?>
<calcChain xmlns="http://schemas.openxmlformats.org/spreadsheetml/2006/main">
  <c r="W395" i="3" l="1"/>
  <c r="E395" i="3"/>
  <c r="N395" i="3"/>
  <c r="L395" i="3"/>
  <c r="J395" i="3"/>
  <c r="I395" i="3"/>
  <c r="H395" i="3"/>
  <c r="W393" i="3"/>
  <c r="E393" i="3"/>
  <c r="N393" i="3"/>
  <c r="L393" i="3"/>
  <c r="J393" i="3"/>
  <c r="I393" i="3"/>
  <c r="H393" i="3"/>
  <c r="W391" i="3"/>
  <c r="E391" i="3"/>
  <c r="N391" i="3"/>
  <c r="L391" i="3"/>
  <c r="J391" i="3"/>
  <c r="I391" i="3"/>
  <c r="H391" i="3"/>
  <c r="N390" i="3"/>
  <c r="L390" i="3"/>
  <c r="J390" i="3"/>
  <c r="H390" i="3"/>
  <c r="N389" i="3"/>
  <c r="L389" i="3"/>
  <c r="J389" i="3"/>
  <c r="H389" i="3"/>
  <c r="N388" i="3"/>
  <c r="L388" i="3"/>
  <c r="J388" i="3"/>
  <c r="H388" i="3"/>
  <c r="N387" i="3"/>
  <c r="L387" i="3"/>
  <c r="J387" i="3"/>
  <c r="H387" i="3"/>
  <c r="N386" i="3"/>
  <c r="L386" i="3"/>
  <c r="J386" i="3"/>
  <c r="H386" i="3"/>
  <c r="N385" i="3"/>
  <c r="L385" i="3"/>
  <c r="J385" i="3"/>
  <c r="I385" i="3"/>
  <c r="N384" i="3"/>
  <c r="L384" i="3"/>
  <c r="J384" i="3"/>
  <c r="H384" i="3"/>
  <c r="N383" i="3"/>
  <c r="L383" i="3"/>
  <c r="J383" i="3"/>
  <c r="I383" i="3"/>
  <c r="N382" i="3"/>
  <c r="L382" i="3"/>
  <c r="J382" i="3"/>
  <c r="H382" i="3"/>
  <c r="N381" i="3"/>
  <c r="L381" i="3"/>
  <c r="J381" i="3"/>
  <c r="I381" i="3"/>
  <c r="N380" i="3"/>
  <c r="L380" i="3"/>
  <c r="J380" i="3"/>
  <c r="H380" i="3"/>
  <c r="N379" i="3"/>
  <c r="L379" i="3"/>
  <c r="J379" i="3"/>
  <c r="I379" i="3"/>
  <c r="N378" i="3"/>
  <c r="L378" i="3"/>
  <c r="J378" i="3"/>
  <c r="I378" i="3"/>
  <c r="N377" i="3"/>
  <c r="L377" i="3"/>
  <c r="J377" i="3"/>
  <c r="H377" i="3"/>
  <c r="N376" i="3"/>
  <c r="L376" i="3"/>
  <c r="J376" i="3"/>
  <c r="I376" i="3"/>
  <c r="N375" i="3"/>
  <c r="L375" i="3"/>
  <c r="J375" i="3"/>
  <c r="I375" i="3"/>
  <c r="N374" i="3"/>
  <c r="L374" i="3"/>
  <c r="J374" i="3"/>
  <c r="H374" i="3"/>
  <c r="N373" i="3"/>
  <c r="L373" i="3"/>
  <c r="J373" i="3"/>
  <c r="I373" i="3"/>
  <c r="N372" i="3"/>
  <c r="L372" i="3"/>
  <c r="J372" i="3"/>
  <c r="H372" i="3"/>
  <c r="N371" i="3"/>
  <c r="L371" i="3"/>
  <c r="J371" i="3"/>
  <c r="I371" i="3"/>
  <c r="N370" i="3"/>
  <c r="L370" i="3"/>
  <c r="J370" i="3"/>
  <c r="I370" i="3"/>
  <c r="N369" i="3"/>
  <c r="L369" i="3"/>
  <c r="J369" i="3"/>
  <c r="H369" i="3"/>
  <c r="N368" i="3"/>
  <c r="L368" i="3"/>
  <c r="J368" i="3"/>
  <c r="I368" i="3"/>
  <c r="N367" i="3"/>
  <c r="L367" i="3"/>
  <c r="J367" i="3"/>
  <c r="H367" i="3"/>
  <c r="N366" i="3"/>
  <c r="L366" i="3"/>
  <c r="J366" i="3"/>
  <c r="I366" i="3"/>
  <c r="N365" i="3"/>
  <c r="L365" i="3"/>
  <c r="J365" i="3"/>
  <c r="I365" i="3"/>
  <c r="N364" i="3"/>
  <c r="L364" i="3"/>
  <c r="J364" i="3"/>
  <c r="I364" i="3"/>
  <c r="N363" i="3"/>
  <c r="L363" i="3"/>
  <c r="J363" i="3"/>
  <c r="I363" i="3"/>
  <c r="N362" i="3"/>
  <c r="L362" i="3"/>
  <c r="J362" i="3"/>
  <c r="I362" i="3"/>
  <c r="N361" i="3"/>
  <c r="L361" i="3"/>
  <c r="J361" i="3"/>
  <c r="H361" i="3"/>
  <c r="N360" i="3"/>
  <c r="L360" i="3"/>
  <c r="J360" i="3"/>
  <c r="I360" i="3"/>
  <c r="N359" i="3"/>
  <c r="L359" i="3"/>
  <c r="J359" i="3"/>
  <c r="H359" i="3"/>
  <c r="N358" i="3"/>
  <c r="L358" i="3"/>
  <c r="J358" i="3"/>
  <c r="I358" i="3"/>
  <c r="N357" i="3"/>
  <c r="L357" i="3"/>
  <c r="J357" i="3"/>
  <c r="I357" i="3"/>
  <c r="N356" i="3"/>
  <c r="L356" i="3"/>
  <c r="J356" i="3"/>
  <c r="H356" i="3"/>
  <c r="N355" i="3"/>
  <c r="L355" i="3"/>
  <c r="J355" i="3"/>
  <c r="I355" i="3"/>
  <c r="N354" i="3"/>
  <c r="L354" i="3"/>
  <c r="J354" i="3"/>
  <c r="H354" i="3"/>
  <c r="N353" i="3"/>
  <c r="L353" i="3"/>
  <c r="J353" i="3"/>
  <c r="I353" i="3"/>
  <c r="N352" i="3"/>
  <c r="L352" i="3"/>
  <c r="J352" i="3"/>
  <c r="I352" i="3"/>
  <c r="N351" i="3"/>
  <c r="L351" i="3"/>
  <c r="J351" i="3"/>
  <c r="H351" i="3"/>
  <c r="N350" i="3"/>
  <c r="L350" i="3"/>
  <c r="J350" i="3"/>
  <c r="I350" i="3"/>
  <c r="N349" i="3"/>
  <c r="L349" i="3"/>
  <c r="J349" i="3"/>
  <c r="H349" i="3"/>
  <c r="N348" i="3"/>
  <c r="L348" i="3"/>
  <c r="J348" i="3"/>
  <c r="I348" i="3"/>
  <c r="N347" i="3"/>
  <c r="L347" i="3"/>
  <c r="J347" i="3"/>
  <c r="H347" i="3"/>
  <c r="N346" i="3"/>
  <c r="L346" i="3"/>
  <c r="J346" i="3"/>
  <c r="I346" i="3"/>
  <c r="N345" i="3"/>
  <c r="L345" i="3"/>
  <c r="J345" i="3"/>
  <c r="I345" i="3"/>
  <c r="N344" i="3"/>
  <c r="L344" i="3"/>
  <c r="J344" i="3"/>
  <c r="H344" i="3"/>
  <c r="N343" i="3"/>
  <c r="L343" i="3"/>
  <c r="J343" i="3"/>
  <c r="I343" i="3"/>
  <c r="N342" i="3"/>
  <c r="L342" i="3"/>
  <c r="J342" i="3"/>
  <c r="H342" i="3"/>
  <c r="N341" i="3"/>
  <c r="L341" i="3"/>
  <c r="J341" i="3"/>
  <c r="I341" i="3"/>
  <c r="N340" i="3"/>
  <c r="L340" i="3"/>
  <c r="J340" i="3"/>
  <c r="H340" i="3"/>
  <c r="N339" i="3"/>
  <c r="L339" i="3"/>
  <c r="J339" i="3"/>
  <c r="I339" i="3"/>
  <c r="N338" i="3"/>
  <c r="L338" i="3"/>
  <c r="J338" i="3"/>
  <c r="H338" i="3"/>
  <c r="N337" i="3"/>
  <c r="L337" i="3"/>
  <c r="J337" i="3"/>
  <c r="I337" i="3"/>
  <c r="N336" i="3"/>
  <c r="L336" i="3"/>
  <c r="J336" i="3"/>
  <c r="H336" i="3"/>
  <c r="W332" i="3"/>
  <c r="E332" i="3"/>
  <c r="N332" i="3"/>
  <c r="L332" i="3"/>
  <c r="J332" i="3"/>
  <c r="I332" i="3"/>
  <c r="H332" i="3"/>
  <c r="W330" i="3"/>
  <c r="E330" i="3"/>
  <c r="N330" i="3"/>
  <c r="L330" i="3"/>
  <c r="J330" i="3"/>
  <c r="I330" i="3"/>
  <c r="H330" i="3"/>
  <c r="N329" i="3"/>
  <c r="L329" i="3"/>
  <c r="J329" i="3"/>
  <c r="H329" i="3"/>
  <c r="W326" i="3"/>
  <c r="E326" i="3"/>
  <c r="N326" i="3"/>
  <c r="L326" i="3"/>
  <c r="J326" i="3"/>
  <c r="I326" i="3"/>
  <c r="H326" i="3"/>
  <c r="N325" i="3"/>
  <c r="L325" i="3"/>
  <c r="J325" i="3"/>
  <c r="H325" i="3"/>
  <c r="N324" i="3"/>
  <c r="L324" i="3"/>
  <c r="J324" i="3"/>
  <c r="H324" i="3"/>
  <c r="N323" i="3"/>
  <c r="L323" i="3"/>
  <c r="J323" i="3"/>
  <c r="H323" i="3"/>
  <c r="N322" i="3"/>
  <c r="L322" i="3"/>
  <c r="J322" i="3"/>
  <c r="H322" i="3"/>
  <c r="N321" i="3"/>
  <c r="L321" i="3"/>
  <c r="J321" i="3"/>
  <c r="H321" i="3"/>
  <c r="N320" i="3"/>
  <c r="L320" i="3"/>
  <c r="J320" i="3"/>
  <c r="H320" i="3"/>
  <c r="N319" i="3"/>
  <c r="L319" i="3"/>
  <c r="J319" i="3"/>
  <c r="H319" i="3"/>
  <c r="W316" i="3"/>
  <c r="E316" i="3"/>
  <c r="N316" i="3"/>
  <c r="L316" i="3"/>
  <c r="J316" i="3"/>
  <c r="I316" i="3"/>
  <c r="H316" i="3"/>
  <c r="N315" i="3"/>
  <c r="L315" i="3"/>
  <c r="J315" i="3"/>
  <c r="H315" i="3"/>
  <c r="N314" i="3"/>
  <c r="L314" i="3"/>
  <c r="J314" i="3"/>
  <c r="H314" i="3"/>
  <c r="N313" i="3"/>
  <c r="L313" i="3"/>
  <c r="J313" i="3"/>
  <c r="H313" i="3"/>
  <c r="N312" i="3"/>
  <c r="L312" i="3"/>
  <c r="J312" i="3"/>
  <c r="I312" i="3"/>
  <c r="N311" i="3"/>
  <c r="L311" i="3"/>
  <c r="J311" i="3"/>
  <c r="H311" i="3"/>
  <c r="W308" i="3"/>
  <c r="E308" i="3"/>
  <c r="N308" i="3"/>
  <c r="L308" i="3"/>
  <c r="J308" i="3"/>
  <c r="I308" i="3"/>
  <c r="H308" i="3"/>
  <c r="N307" i="3"/>
  <c r="L307" i="3"/>
  <c r="J307" i="3"/>
  <c r="H307" i="3"/>
  <c r="N306" i="3"/>
  <c r="L306" i="3"/>
  <c r="J306" i="3"/>
  <c r="I306" i="3"/>
  <c r="N305" i="3"/>
  <c r="L305" i="3"/>
  <c r="J305" i="3"/>
  <c r="H305" i="3"/>
  <c r="N304" i="3"/>
  <c r="L304" i="3"/>
  <c r="J304" i="3"/>
  <c r="H304" i="3"/>
  <c r="W301" i="3"/>
  <c r="E301" i="3"/>
  <c r="N301" i="3"/>
  <c r="L301" i="3"/>
  <c r="J301" i="3"/>
  <c r="I301" i="3"/>
  <c r="H301" i="3"/>
  <c r="N300" i="3"/>
  <c r="L300" i="3"/>
  <c r="J300" i="3"/>
  <c r="H300" i="3"/>
  <c r="N299" i="3"/>
  <c r="L299" i="3"/>
  <c r="J299" i="3"/>
  <c r="I299" i="3"/>
  <c r="N298" i="3"/>
  <c r="L298" i="3"/>
  <c r="J298" i="3"/>
  <c r="H298" i="3"/>
  <c r="N297" i="3"/>
  <c r="L297" i="3"/>
  <c r="J297" i="3"/>
  <c r="H297" i="3"/>
  <c r="N296" i="3"/>
  <c r="L296" i="3"/>
  <c r="J296" i="3"/>
  <c r="H296" i="3"/>
  <c r="N295" i="3"/>
  <c r="L295" i="3"/>
  <c r="J295" i="3"/>
  <c r="H295" i="3"/>
  <c r="N294" i="3"/>
  <c r="L294" i="3"/>
  <c r="J294" i="3"/>
  <c r="H294" i="3"/>
  <c r="N293" i="3"/>
  <c r="L293" i="3"/>
  <c r="J293" i="3"/>
  <c r="H293" i="3"/>
  <c r="W290" i="3"/>
  <c r="E290" i="3"/>
  <c r="N290" i="3"/>
  <c r="L290" i="3"/>
  <c r="J290" i="3"/>
  <c r="I290" i="3"/>
  <c r="H290" i="3"/>
  <c r="N289" i="3"/>
  <c r="L289" i="3"/>
  <c r="J289" i="3"/>
  <c r="H289" i="3"/>
  <c r="N288" i="3"/>
  <c r="L288" i="3"/>
  <c r="J288" i="3"/>
  <c r="I288" i="3"/>
  <c r="N287" i="3"/>
  <c r="L287" i="3"/>
  <c r="J287" i="3"/>
  <c r="H287" i="3"/>
  <c r="N286" i="3"/>
  <c r="L286" i="3"/>
  <c r="J286" i="3"/>
  <c r="I286" i="3"/>
  <c r="N285" i="3"/>
  <c r="L285" i="3"/>
  <c r="J285" i="3"/>
  <c r="H285" i="3"/>
  <c r="N284" i="3"/>
  <c r="L284" i="3"/>
  <c r="J284" i="3"/>
  <c r="I284" i="3"/>
  <c r="N283" i="3"/>
  <c r="L283" i="3"/>
  <c r="J283" i="3"/>
  <c r="H283" i="3"/>
  <c r="N282" i="3"/>
  <c r="L282" i="3"/>
  <c r="J282" i="3"/>
  <c r="H282" i="3"/>
  <c r="W279" i="3"/>
  <c r="E279" i="3"/>
  <c r="N279" i="3"/>
  <c r="L279" i="3"/>
  <c r="J279" i="3"/>
  <c r="I279" i="3"/>
  <c r="H279" i="3"/>
  <c r="N278" i="3"/>
  <c r="L278" i="3"/>
  <c r="J278" i="3"/>
  <c r="H278" i="3"/>
  <c r="N277" i="3"/>
  <c r="L277" i="3"/>
  <c r="J277" i="3"/>
  <c r="I277" i="3"/>
  <c r="N276" i="3"/>
  <c r="L276" i="3"/>
  <c r="J276" i="3"/>
  <c r="H276" i="3"/>
  <c r="N275" i="3"/>
  <c r="L275" i="3"/>
  <c r="J275" i="3"/>
  <c r="I275" i="3"/>
  <c r="N274" i="3"/>
  <c r="L274" i="3"/>
  <c r="J274" i="3"/>
  <c r="H274" i="3"/>
  <c r="N273" i="3"/>
  <c r="L273" i="3"/>
  <c r="J273" i="3"/>
  <c r="I273" i="3"/>
  <c r="N272" i="3"/>
  <c r="L272" i="3"/>
  <c r="J272" i="3"/>
  <c r="H272" i="3"/>
  <c r="N271" i="3"/>
  <c r="L271" i="3"/>
  <c r="J271" i="3"/>
  <c r="H271" i="3"/>
  <c r="N270" i="3"/>
  <c r="L270" i="3"/>
  <c r="J270" i="3"/>
  <c r="H270" i="3"/>
  <c r="N269" i="3"/>
  <c r="L269" i="3"/>
  <c r="J269" i="3"/>
  <c r="H269" i="3"/>
  <c r="N268" i="3"/>
  <c r="L268" i="3"/>
  <c r="J268" i="3"/>
  <c r="H268" i="3"/>
  <c r="N267" i="3"/>
  <c r="L267" i="3"/>
  <c r="J267" i="3"/>
  <c r="I267" i="3"/>
  <c r="N266" i="3"/>
  <c r="L266" i="3"/>
  <c r="J266" i="3"/>
  <c r="H266" i="3"/>
  <c r="N265" i="3"/>
  <c r="L265" i="3"/>
  <c r="J265" i="3"/>
  <c r="I265" i="3"/>
  <c r="N264" i="3"/>
  <c r="L264" i="3"/>
  <c r="J264" i="3"/>
  <c r="I264" i="3"/>
  <c r="N263" i="3"/>
  <c r="L263" i="3"/>
  <c r="J263" i="3"/>
  <c r="H263" i="3"/>
  <c r="N262" i="3"/>
  <c r="L262" i="3"/>
  <c r="J262" i="3"/>
  <c r="I262" i="3"/>
  <c r="N261" i="3"/>
  <c r="L261" i="3"/>
  <c r="J261" i="3"/>
  <c r="H261" i="3"/>
  <c r="N260" i="3"/>
  <c r="L260" i="3"/>
  <c r="J260" i="3"/>
  <c r="I260" i="3"/>
  <c r="N259" i="3"/>
  <c r="L259" i="3"/>
  <c r="J259" i="3"/>
  <c r="H259" i="3"/>
  <c r="N258" i="3"/>
  <c r="L258" i="3"/>
  <c r="J258" i="3"/>
  <c r="I258" i="3"/>
  <c r="N257" i="3"/>
  <c r="L257" i="3"/>
  <c r="J257" i="3"/>
  <c r="H257" i="3"/>
  <c r="N256" i="3"/>
  <c r="L256" i="3"/>
  <c r="J256" i="3"/>
  <c r="H256" i="3"/>
  <c r="N255" i="3"/>
  <c r="L255" i="3"/>
  <c r="J255" i="3"/>
  <c r="H255" i="3"/>
  <c r="N254" i="3"/>
  <c r="L254" i="3"/>
  <c r="J254" i="3"/>
  <c r="I254" i="3"/>
  <c r="N253" i="3"/>
  <c r="L253" i="3"/>
  <c r="J253" i="3"/>
  <c r="H253" i="3"/>
  <c r="W250" i="3"/>
  <c r="E250" i="3"/>
  <c r="N250" i="3"/>
  <c r="L250" i="3"/>
  <c r="J250" i="3"/>
  <c r="I250" i="3"/>
  <c r="H250" i="3"/>
  <c r="N249" i="3"/>
  <c r="L249" i="3"/>
  <c r="J249" i="3"/>
  <c r="H249" i="3"/>
  <c r="N248" i="3"/>
  <c r="L248" i="3"/>
  <c r="J248" i="3"/>
  <c r="H248" i="3"/>
  <c r="N247" i="3"/>
  <c r="L247" i="3"/>
  <c r="J247" i="3"/>
  <c r="H247" i="3"/>
  <c r="N246" i="3"/>
  <c r="L246" i="3"/>
  <c r="J246" i="3"/>
  <c r="H246" i="3"/>
  <c r="N245" i="3"/>
  <c r="L245" i="3"/>
  <c r="J245" i="3"/>
  <c r="H245" i="3"/>
  <c r="N244" i="3"/>
  <c r="L244" i="3"/>
  <c r="J244" i="3"/>
  <c r="H244" i="3"/>
  <c r="N243" i="3"/>
  <c r="L243" i="3"/>
  <c r="J243" i="3"/>
  <c r="H243" i="3"/>
  <c r="N242" i="3"/>
  <c r="L242" i="3"/>
  <c r="J242" i="3"/>
  <c r="H242" i="3"/>
  <c r="W239" i="3"/>
  <c r="E239" i="3"/>
  <c r="N239" i="3"/>
  <c r="L239" i="3"/>
  <c r="J239" i="3"/>
  <c r="I239" i="3"/>
  <c r="H239" i="3"/>
  <c r="N238" i="3"/>
  <c r="L238" i="3"/>
  <c r="J238" i="3"/>
  <c r="H238" i="3"/>
  <c r="N237" i="3"/>
  <c r="L237" i="3"/>
  <c r="J237" i="3"/>
  <c r="H237" i="3"/>
  <c r="N236" i="3"/>
  <c r="L236" i="3"/>
  <c r="J236" i="3"/>
  <c r="H236" i="3"/>
  <c r="N235" i="3"/>
  <c r="L235" i="3"/>
  <c r="J235" i="3"/>
  <c r="H235" i="3"/>
  <c r="N234" i="3"/>
  <c r="L234" i="3"/>
  <c r="J234" i="3"/>
  <c r="H234" i="3"/>
  <c r="N233" i="3"/>
  <c r="L233" i="3"/>
  <c r="J233" i="3"/>
  <c r="H233" i="3"/>
  <c r="N232" i="3"/>
  <c r="L232" i="3"/>
  <c r="J232" i="3"/>
  <c r="H232" i="3"/>
  <c r="N231" i="3"/>
  <c r="L231" i="3"/>
  <c r="J231" i="3"/>
  <c r="H231" i="3"/>
  <c r="N230" i="3"/>
  <c r="L230" i="3"/>
  <c r="J230" i="3"/>
  <c r="H230" i="3"/>
  <c r="N229" i="3"/>
  <c r="L229" i="3"/>
  <c r="J229" i="3"/>
  <c r="H229" i="3"/>
  <c r="N228" i="3"/>
  <c r="L228" i="3"/>
  <c r="J228" i="3"/>
  <c r="H228" i="3"/>
  <c r="N227" i="3"/>
  <c r="L227" i="3"/>
  <c r="J227" i="3"/>
  <c r="H227" i="3"/>
  <c r="N226" i="3"/>
  <c r="L226" i="3"/>
  <c r="J226" i="3"/>
  <c r="H226" i="3"/>
  <c r="W223" i="3"/>
  <c r="E223" i="3"/>
  <c r="N223" i="3"/>
  <c r="L223" i="3"/>
  <c r="J223" i="3"/>
  <c r="I223" i="3"/>
  <c r="H223" i="3"/>
  <c r="N222" i="3"/>
  <c r="L222" i="3"/>
  <c r="J222" i="3"/>
  <c r="H222" i="3"/>
  <c r="N221" i="3"/>
  <c r="L221" i="3"/>
  <c r="J221" i="3"/>
  <c r="H221" i="3"/>
  <c r="N220" i="3"/>
  <c r="L220" i="3"/>
  <c r="J220" i="3"/>
  <c r="H220" i="3"/>
  <c r="W217" i="3"/>
  <c r="E217" i="3"/>
  <c r="N217" i="3"/>
  <c r="L217" i="3"/>
  <c r="J217" i="3"/>
  <c r="I217" i="3"/>
  <c r="H217" i="3"/>
  <c r="N216" i="3"/>
  <c r="L216" i="3"/>
  <c r="J216" i="3"/>
  <c r="H216" i="3"/>
  <c r="N215" i="3"/>
  <c r="L215" i="3"/>
  <c r="J215" i="3"/>
  <c r="I215" i="3"/>
  <c r="N214" i="3"/>
  <c r="L214" i="3"/>
  <c r="J214" i="3"/>
  <c r="H214" i="3"/>
  <c r="N213" i="3"/>
  <c r="L213" i="3"/>
  <c r="J213" i="3"/>
  <c r="H213" i="3"/>
  <c r="N212" i="3"/>
  <c r="L212" i="3"/>
  <c r="J212" i="3"/>
  <c r="H212" i="3"/>
  <c r="N211" i="3"/>
  <c r="L211" i="3"/>
  <c r="J211" i="3"/>
  <c r="H211" i="3"/>
  <c r="N210" i="3"/>
  <c r="L210" i="3"/>
  <c r="J210" i="3"/>
  <c r="H210" i="3"/>
  <c r="N209" i="3"/>
  <c r="L209" i="3"/>
  <c r="J209" i="3"/>
  <c r="H209" i="3"/>
  <c r="N208" i="3"/>
  <c r="L208" i="3"/>
  <c r="J208" i="3"/>
  <c r="H208" i="3"/>
  <c r="N207" i="3"/>
  <c r="L207" i="3"/>
  <c r="J207" i="3"/>
  <c r="I207" i="3"/>
  <c r="N206" i="3"/>
  <c r="L206" i="3"/>
  <c r="J206" i="3"/>
  <c r="H206" i="3"/>
  <c r="N205" i="3"/>
  <c r="L205" i="3"/>
  <c r="J205" i="3"/>
  <c r="I205" i="3"/>
  <c r="N204" i="3"/>
  <c r="L204" i="3"/>
  <c r="J204" i="3"/>
  <c r="H204" i="3"/>
  <c r="N203" i="3"/>
  <c r="L203" i="3"/>
  <c r="J203" i="3"/>
  <c r="H203" i="3"/>
  <c r="N202" i="3"/>
  <c r="L202" i="3"/>
  <c r="J202" i="3"/>
  <c r="I202" i="3"/>
  <c r="N201" i="3"/>
  <c r="L201" i="3"/>
  <c r="J201" i="3"/>
  <c r="H201" i="3"/>
  <c r="N200" i="3"/>
  <c r="L200" i="3"/>
  <c r="J200" i="3"/>
  <c r="H200" i="3"/>
  <c r="N199" i="3"/>
  <c r="L199" i="3"/>
  <c r="J199" i="3"/>
  <c r="H199" i="3"/>
  <c r="N198" i="3"/>
  <c r="L198" i="3"/>
  <c r="J198" i="3"/>
  <c r="H198" i="3"/>
  <c r="N197" i="3"/>
  <c r="L197" i="3"/>
  <c r="J197" i="3"/>
  <c r="H197" i="3"/>
  <c r="N196" i="3"/>
  <c r="L196" i="3"/>
  <c r="J196" i="3"/>
  <c r="H196" i="3"/>
  <c r="N195" i="3"/>
  <c r="L195" i="3"/>
  <c r="J195" i="3"/>
  <c r="I195" i="3"/>
  <c r="N194" i="3"/>
  <c r="L194" i="3"/>
  <c r="J194" i="3"/>
  <c r="H194" i="3"/>
  <c r="N193" i="3"/>
  <c r="L193" i="3"/>
  <c r="J193" i="3"/>
  <c r="H193" i="3"/>
  <c r="W190" i="3"/>
  <c r="E190" i="3"/>
  <c r="N190" i="3"/>
  <c r="L190" i="3"/>
  <c r="J190" i="3"/>
  <c r="I190" i="3"/>
  <c r="H190" i="3"/>
  <c r="N189" i="3"/>
  <c r="L189" i="3"/>
  <c r="J189" i="3"/>
  <c r="I189" i="3"/>
  <c r="N188" i="3"/>
  <c r="L188" i="3"/>
  <c r="J188" i="3"/>
  <c r="H188" i="3"/>
  <c r="W185" i="3"/>
  <c r="E185" i="3"/>
  <c r="N185" i="3"/>
  <c r="L185" i="3"/>
  <c r="J185" i="3"/>
  <c r="I185" i="3"/>
  <c r="H185" i="3"/>
  <c r="N184" i="3"/>
  <c r="L184" i="3"/>
  <c r="J184" i="3"/>
  <c r="H184" i="3"/>
  <c r="N183" i="3"/>
  <c r="L183" i="3"/>
  <c r="J183" i="3"/>
  <c r="I183" i="3"/>
  <c r="N182" i="3"/>
  <c r="L182" i="3"/>
  <c r="J182" i="3"/>
  <c r="H182" i="3"/>
  <c r="N181" i="3"/>
  <c r="L181" i="3"/>
  <c r="J181" i="3"/>
  <c r="I181" i="3"/>
  <c r="N180" i="3"/>
  <c r="L180" i="3"/>
  <c r="J180" i="3"/>
  <c r="H180" i="3"/>
  <c r="N179" i="3"/>
  <c r="L179" i="3"/>
  <c r="J179" i="3"/>
  <c r="I179" i="3"/>
  <c r="N178" i="3"/>
  <c r="L178" i="3"/>
  <c r="J178" i="3"/>
  <c r="H178" i="3"/>
  <c r="N177" i="3"/>
  <c r="L177" i="3"/>
  <c r="J177" i="3"/>
  <c r="H177" i="3"/>
  <c r="N176" i="3"/>
  <c r="L176" i="3"/>
  <c r="J176" i="3"/>
  <c r="I176" i="3"/>
  <c r="N175" i="3"/>
  <c r="L175" i="3"/>
  <c r="J175" i="3"/>
  <c r="H175" i="3"/>
  <c r="N174" i="3"/>
  <c r="L174" i="3"/>
  <c r="J174" i="3"/>
  <c r="H174" i="3"/>
  <c r="N173" i="3"/>
  <c r="L173" i="3"/>
  <c r="J173" i="3"/>
  <c r="I173" i="3"/>
  <c r="N172" i="3"/>
  <c r="L172" i="3"/>
  <c r="J172" i="3"/>
  <c r="H172" i="3"/>
  <c r="N171" i="3"/>
  <c r="L171" i="3"/>
  <c r="J171" i="3"/>
  <c r="I171" i="3"/>
  <c r="N170" i="3"/>
  <c r="L170" i="3"/>
  <c r="J170" i="3"/>
  <c r="H170" i="3"/>
  <c r="N169" i="3"/>
  <c r="L169" i="3"/>
  <c r="J169" i="3"/>
  <c r="H169" i="3"/>
  <c r="N168" i="3"/>
  <c r="L168" i="3"/>
  <c r="J168" i="3"/>
  <c r="I168" i="3"/>
  <c r="N167" i="3"/>
  <c r="L167" i="3"/>
  <c r="J167" i="3"/>
  <c r="H167" i="3"/>
  <c r="N166" i="3"/>
  <c r="L166" i="3"/>
  <c r="J166" i="3"/>
  <c r="I166" i="3"/>
  <c r="N165" i="3"/>
  <c r="L165" i="3"/>
  <c r="J165" i="3"/>
  <c r="H165" i="3"/>
  <c r="N164" i="3"/>
  <c r="L164" i="3"/>
  <c r="J164" i="3"/>
  <c r="I164" i="3"/>
  <c r="N163" i="3"/>
  <c r="L163" i="3"/>
  <c r="J163" i="3"/>
  <c r="H163" i="3"/>
  <c r="N162" i="3"/>
  <c r="L162" i="3"/>
  <c r="J162" i="3"/>
  <c r="H162" i="3"/>
  <c r="N161" i="3"/>
  <c r="L161" i="3"/>
  <c r="J161" i="3"/>
  <c r="I161" i="3"/>
  <c r="N160" i="3"/>
  <c r="L160" i="3"/>
  <c r="J160" i="3"/>
  <c r="H160" i="3"/>
  <c r="N159" i="3"/>
  <c r="L159" i="3"/>
  <c r="J159" i="3"/>
  <c r="H159" i="3"/>
  <c r="W156" i="3"/>
  <c r="E156" i="3"/>
  <c r="N156" i="3"/>
  <c r="L156" i="3"/>
  <c r="J156" i="3"/>
  <c r="I156" i="3"/>
  <c r="H156" i="3"/>
  <c r="N155" i="3"/>
  <c r="L155" i="3"/>
  <c r="J155" i="3"/>
  <c r="H155" i="3"/>
  <c r="N154" i="3"/>
  <c r="L154" i="3"/>
  <c r="J154" i="3"/>
  <c r="H154" i="3"/>
  <c r="N153" i="3"/>
  <c r="L153" i="3"/>
  <c r="J153" i="3"/>
  <c r="H153" i="3"/>
  <c r="N152" i="3"/>
  <c r="L152" i="3"/>
  <c r="J152" i="3"/>
  <c r="H152" i="3"/>
  <c r="N151" i="3"/>
  <c r="L151" i="3"/>
  <c r="J151" i="3"/>
  <c r="H151" i="3"/>
  <c r="N150" i="3"/>
  <c r="L150" i="3"/>
  <c r="J150" i="3"/>
  <c r="H150" i="3"/>
  <c r="N149" i="3"/>
  <c r="L149" i="3"/>
  <c r="J149" i="3"/>
  <c r="H149" i="3"/>
  <c r="N148" i="3"/>
  <c r="L148" i="3"/>
  <c r="J148" i="3"/>
  <c r="H148" i="3"/>
  <c r="N147" i="3"/>
  <c r="L147" i="3"/>
  <c r="J147" i="3"/>
  <c r="H147" i="3"/>
  <c r="N146" i="3"/>
  <c r="L146" i="3"/>
  <c r="J146" i="3"/>
  <c r="H146" i="3"/>
  <c r="N145" i="3"/>
  <c r="L145" i="3"/>
  <c r="J145" i="3"/>
  <c r="H145" i="3"/>
  <c r="N144" i="3"/>
  <c r="L144" i="3"/>
  <c r="J144" i="3"/>
  <c r="H144" i="3"/>
  <c r="N143" i="3"/>
  <c r="L143" i="3"/>
  <c r="J143" i="3"/>
  <c r="H143" i="3"/>
  <c r="N142" i="3"/>
  <c r="L142" i="3"/>
  <c r="J142" i="3"/>
  <c r="H142" i="3"/>
  <c r="N141" i="3"/>
  <c r="L141" i="3"/>
  <c r="J141" i="3"/>
  <c r="H141" i="3"/>
  <c r="W138" i="3"/>
  <c r="E138" i="3"/>
  <c r="N138" i="3"/>
  <c r="L138" i="3"/>
  <c r="J138" i="3"/>
  <c r="I138" i="3"/>
  <c r="H138" i="3"/>
  <c r="N137" i="3"/>
  <c r="L137" i="3"/>
  <c r="J137" i="3"/>
  <c r="H137" i="3"/>
  <c r="N136" i="3"/>
  <c r="L136" i="3"/>
  <c r="J136" i="3"/>
  <c r="H136" i="3"/>
  <c r="N135" i="3"/>
  <c r="L135" i="3"/>
  <c r="J135" i="3"/>
  <c r="H135" i="3"/>
  <c r="N134" i="3"/>
  <c r="L134" i="3"/>
  <c r="J134" i="3"/>
  <c r="H134" i="3"/>
  <c r="N133" i="3"/>
  <c r="L133" i="3"/>
  <c r="J133" i="3"/>
  <c r="H133" i="3"/>
  <c r="N132" i="3"/>
  <c r="L132" i="3"/>
  <c r="J132" i="3"/>
  <c r="H132" i="3"/>
  <c r="N131" i="3"/>
  <c r="L131" i="3"/>
  <c r="J131" i="3"/>
  <c r="I131" i="3"/>
  <c r="N130" i="3"/>
  <c r="L130" i="3"/>
  <c r="J130" i="3"/>
  <c r="I130" i="3"/>
  <c r="N129" i="3"/>
  <c r="L129" i="3"/>
  <c r="J129" i="3"/>
  <c r="H129" i="3"/>
  <c r="N128" i="3"/>
  <c r="L128" i="3"/>
  <c r="J128" i="3"/>
  <c r="H128" i="3"/>
  <c r="N127" i="3"/>
  <c r="L127" i="3"/>
  <c r="J127" i="3"/>
  <c r="H127" i="3"/>
  <c r="N126" i="3"/>
  <c r="L126" i="3"/>
  <c r="J126" i="3"/>
  <c r="H126" i="3"/>
  <c r="N125" i="3"/>
  <c r="L125" i="3"/>
  <c r="J125" i="3"/>
  <c r="H125" i="3"/>
  <c r="N124" i="3"/>
  <c r="L124" i="3"/>
  <c r="J124" i="3"/>
  <c r="H124" i="3"/>
  <c r="N123" i="3"/>
  <c r="L123" i="3"/>
  <c r="J123" i="3"/>
  <c r="H123" i="3"/>
  <c r="N122" i="3"/>
  <c r="L122" i="3"/>
  <c r="J122" i="3"/>
  <c r="H122" i="3"/>
  <c r="N121" i="3"/>
  <c r="L121" i="3"/>
  <c r="J121" i="3"/>
  <c r="H121" i="3"/>
  <c r="N120" i="3"/>
  <c r="L120" i="3"/>
  <c r="J120" i="3"/>
  <c r="H120" i="3"/>
  <c r="W117" i="3"/>
  <c r="E117" i="3"/>
  <c r="N117" i="3"/>
  <c r="L117" i="3"/>
  <c r="J117" i="3"/>
  <c r="I117" i="3"/>
  <c r="H117" i="3"/>
  <c r="N116" i="3"/>
  <c r="L116" i="3"/>
  <c r="J116" i="3"/>
  <c r="H116" i="3"/>
  <c r="N115" i="3"/>
  <c r="L115" i="3"/>
  <c r="J115" i="3"/>
  <c r="I115" i="3"/>
  <c r="N114" i="3"/>
  <c r="L114" i="3"/>
  <c r="J114" i="3"/>
  <c r="H114" i="3"/>
  <c r="N113" i="3"/>
  <c r="L113" i="3"/>
  <c r="J113" i="3"/>
  <c r="I113" i="3"/>
  <c r="N112" i="3"/>
  <c r="L112" i="3"/>
  <c r="J112" i="3"/>
  <c r="H112" i="3"/>
  <c r="N111" i="3"/>
  <c r="L111" i="3"/>
  <c r="J111" i="3"/>
  <c r="I111" i="3"/>
  <c r="N110" i="3"/>
  <c r="L110" i="3"/>
  <c r="J110" i="3"/>
  <c r="I110" i="3"/>
  <c r="N109" i="3"/>
  <c r="L109" i="3"/>
  <c r="J109" i="3"/>
  <c r="H109" i="3"/>
  <c r="W106" i="3"/>
  <c r="E106" i="3"/>
  <c r="N106" i="3"/>
  <c r="L106" i="3"/>
  <c r="J106" i="3"/>
  <c r="I106" i="3"/>
  <c r="H106" i="3"/>
  <c r="N105" i="3"/>
  <c r="L105" i="3"/>
  <c r="J105" i="3"/>
  <c r="H105" i="3"/>
  <c r="N104" i="3"/>
  <c r="L104" i="3"/>
  <c r="J104" i="3"/>
  <c r="H104" i="3"/>
  <c r="N103" i="3"/>
  <c r="L103" i="3"/>
  <c r="J103" i="3"/>
  <c r="H103" i="3"/>
  <c r="W99" i="3"/>
  <c r="E99" i="3"/>
  <c r="N99" i="3"/>
  <c r="L99" i="3"/>
  <c r="J99" i="3"/>
  <c r="I99" i="3"/>
  <c r="H99" i="3"/>
  <c r="W97" i="3"/>
  <c r="E97" i="3"/>
  <c r="N97" i="3"/>
  <c r="L97" i="3"/>
  <c r="J97" i="3"/>
  <c r="I97" i="3"/>
  <c r="H97" i="3"/>
  <c r="N96" i="3"/>
  <c r="L96" i="3"/>
  <c r="J96" i="3"/>
  <c r="H96" i="3"/>
  <c r="N95" i="3"/>
  <c r="L95" i="3"/>
  <c r="J95" i="3"/>
  <c r="H95" i="3"/>
  <c r="N94" i="3"/>
  <c r="L94" i="3"/>
  <c r="J94" i="3"/>
  <c r="H94" i="3"/>
  <c r="N93" i="3"/>
  <c r="L93" i="3"/>
  <c r="J93" i="3"/>
  <c r="H93" i="3"/>
  <c r="N92" i="3"/>
  <c r="L92" i="3"/>
  <c r="J92" i="3"/>
  <c r="H92" i="3"/>
  <c r="N91" i="3"/>
  <c r="L91" i="3"/>
  <c r="J91" i="3"/>
  <c r="H91" i="3"/>
  <c r="N90" i="3"/>
  <c r="L90" i="3"/>
  <c r="J90" i="3"/>
  <c r="H90" i="3"/>
  <c r="N89" i="3"/>
  <c r="L89" i="3"/>
  <c r="J89" i="3"/>
  <c r="H89" i="3"/>
  <c r="N88" i="3"/>
  <c r="L88" i="3"/>
  <c r="J88" i="3"/>
  <c r="H88" i="3"/>
  <c r="N87" i="3"/>
  <c r="L87" i="3"/>
  <c r="J87" i="3"/>
  <c r="H87" i="3"/>
  <c r="N86" i="3"/>
  <c r="L86" i="3"/>
  <c r="J86" i="3"/>
  <c r="H86" i="3"/>
  <c r="N85" i="3"/>
  <c r="L85" i="3"/>
  <c r="J85" i="3"/>
  <c r="H85" i="3"/>
  <c r="N84" i="3"/>
  <c r="L84" i="3"/>
  <c r="J84" i="3"/>
  <c r="H84" i="3"/>
  <c r="N83" i="3"/>
  <c r="L83" i="3"/>
  <c r="J83" i="3"/>
  <c r="H83" i="3"/>
  <c r="N82" i="3"/>
  <c r="L82" i="3"/>
  <c r="J82" i="3"/>
  <c r="H82" i="3"/>
  <c r="N81" i="3"/>
  <c r="L81" i="3"/>
  <c r="J81" i="3"/>
  <c r="H81" i="3"/>
  <c r="N80" i="3"/>
  <c r="L80" i="3"/>
  <c r="J80" i="3"/>
  <c r="H80" i="3"/>
  <c r="N79" i="3"/>
  <c r="L79" i="3"/>
  <c r="J79" i="3"/>
  <c r="H79" i="3"/>
  <c r="N78" i="3"/>
  <c r="L78" i="3"/>
  <c r="J78" i="3"/>
  <c r="H78" i="3"/>
  <c r="N77" i="3"/>
  <c r="L77" i="3"/>
  <c r="J77" i="3"/>
  <c r="H77" i="3"/>
  <c r="N76" i="3"/>
  <c r="L76" i="3"/>
  <c r="J76" i="3"/>
  <c r="H76" i="3"/>
  <c r="W73" i="3"/>
  <c r="E73" i="3"/>
  <c r="N73" i="3"/>
  <c r="L73" i="3"/>
  <c r="J73" i="3"/>
  <c r="I73" i="3"/>
  <c r="H73" i="3"/>
  <c r="N72" i="3"/>
  <c r="L72" i="3"/>
  <c r="J72" i="3"/>
  <c r="H72" i="3"/>
  <c r="N71" i="3"/>
  <c r="L71" i="3"/>
  <c r="J71" i="3"/>
  <c r="H71" i="3"/>
  <c r="N70" i="3"/>
  <c r="L70" i="3"/>
  <c r="J70" i="3"/>
  <c r="H70" i="3"/>
  <c r="N69" i="3"/>
  <c r="L69" i="3"/>
  <c r="J69" i="3"/>
  <c r="H69" i="3"/>
  <c r="N68" i="3"/>
  <c r="L68" i="3"/>
  <c r="J68" i="3"/>
  <c r="H68" i="3"/>
  <c r="N67" i="3"/>
  <c r="L67" i="3"/>
  <c r="J67" i="3"/>
  <c r="H67" i="3"/>
  <c r="N66" i="3"/>
  <c r="L66" i="3"/>
  <c r="J66" i="3"/>
  <c r="H66" i="3"/>
  <c r="W63" i="3"/>
  <c r="E63" i="3"/>
  <c r="N63" i="3"/>
  <c r="L63" i="3"/>
  <c r="J63" i="3"/>
  <c r="I63" i="3"/>
  <c r="H63" i="3"/>
  <c r="N62" i="3"/>
  <c r="L62" i="3"/>
  <c r="J62" i="3"/>
  <c r="H62" i="3"/>
  <c r="N61" i="3"/>
  <c r="L61" i="3"/>
  <c r="J61" i="3"/>
  <c r="H61" i="3"/>
  <c r="N60" i="3"/>
  <c r="L60" i="3"/>
  <c r="J60" i="3"/>
  <c r="H60" i="3"/>
  <c r="N59" i="3"/>
  <c r="L59" i="3"/>
  <c r="J59" i="3"/>
  <c r="H59" i="3"/>
  <c r="N58" i="3"/>
  <c r="L58" i="3"/>
  <c r="J58" i="3"/>
  <c r="H58" i="3"/>
  <c r="N57" i="3"/>
  <c r="L57" i="3"/>
  <c r="J57" i="3"/>
  <c r="H57" i="3"/>
  <c r="N56" i="3"/>
  <c r="L56" i="3"/>
  <c r="J56" i="3"/>
  <c r="H56" i="3"/>
  <c r="N55" i="3"/>
  <c r="L55" i="3"/>
  <c r="J55" i="3"/>
  <c r="H55" i="3"/>
  <c r="N54" i="3"/>
  <c r="L54" i="3"/>
  <c r="J54" i="3"/>
  <c r="H54" i="3"/>
  <c r="N53" i="3"/>
  <c r="L53" i="3"/>
  <c r="J53" i="3"/>
  <c r="H53" i="3"/>
  <c r="N52" i="3"/>
  <c r="L52" i="3"/>
  <c r="J52" i="3"/>
  <c r="H52" i="3"/>
  <c r="W49" i="3"/>
  <c r="E49" i="3"/>
  <c r="N49" i="3"/>
  <c r="L49" i="3"/>
  <c r="J49" i="3"/>
  <c r="I49" i="3"/>
  <c r="H49" i="3"/>
  <c r="N48" i="3"/>
  <c r="L48" i="3"/>
  <c r="J48" i="3"/>
  <c r="H48" i="3"/>
  <c r="N47" i="3"/>
  <c r="L47" i="3"/>
  <c r="J47" i="3"/>
  <c r="H47" i="3"/>
  <c r="N46" i="3"/>
  <c r="L46" i="3"/>
  <c r="J46" i="3"/>
  <c r="H46" i="3"/>
  <c r="N45" i="3"/>
  <c r="L45" i="3"/>
  <c r="J45" i="3"/>
  <c r="H45" i="3"/>
  <c r="N44" i="3"/>
  <c r="L44" i="3"/>
  <c r="J44" i="3"/>
  <c r="H44" i="3"/>
  <c r="N43" i="3"/>
  <c r="L43" i="3"/>
  <c r="J43" i="3"/>
  <c r="H43" i="3"/>
  <c r="N42" i="3"/>
  <c r="L42" i="3"/>
  <c r="J42" i="3"/>
  <c r="H42" i="3"/>
  <c r="N41" i="3"/>
  <c r="L41" i="3"/>
  <c r="J41" i="3"/>
  <c r="H41" i="3"/>
  <c r="N40" i="3"/>
  <c r="L40" i="3"/>
  <c r="J40" i="3"/>
  <c r="H40" i="3"/>
  <c r="N39" i="3"/>
  <c r="L39" i="3"/>
  <c r="J39" i="3"/>
  <c r="H39" i="3"/>
  <c r="N38" i="3"/>
  <c r="L38" i="3"/>
  <c r="J38" i="3"/>
  <c r="H38" i="3"/>
  <c r="N37" i="3"/>
  <c r="L37" i="3"/>
  <c r="J37" i="3"/>
  <c r="H37" i="3"/>
  <c r="N36" i="3"/>
  <c r="L36" i="3"/>
  <c r="J36" i="3"/>
  <c r="H36" i="3"/>
  <c r="N35" i="3"/>
  <c r="L35" i="3"/>
  <c r="J35" i="3"/>
  <c r="H35" i="3"/>
  <c r="N34" i="3"/>
  <c r="L34" i="3"/>
  <c r="J34" i="3"/>
  <c r="H34" i="3"/>
  <c r="W31" i="3"/>
  <c r="E31" i="3"/>
  <c r="N31" i="3"/>
  <c r="L31" i="3"/>
  <c r="J31" i="3"/>
  <c r="I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7" i="3"/>
  <c r="L27" i="3"/>
  <c r="J27" i="3"/>
  <c r="H27" i="3"/>
  <c r="N26" i="3"/>
  <c r="L26" i="3"/>
  <c r="J26" i="3"/>
  <c r="H26" i="3"/>
  <c r="W23" i="3"/>
  <c r="E23" i="3"/>
  <c r="N23" i="3"/>
  <c r="L23" i="3"/>
  <c r="J23" i="3"/>
  <c r="I23" i="3"/>
  <c r="H23" i="3"/>
  <c r="N22" i="3"/>
  <c r="L22" i="3"/>
  <c r="J22" i="3"/>
  <c r="I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H14" i="3"/>
  <c r="D8" i="3" l="1"/>
</calcChain>
</file>

<file path=xl/sharedStrings.xml><?xml version="1.0" encoding="utf-8"?>
<sst xmlns="http://schemas.openxmlformats.org/spreadsheetml/2006/main" count="3538" uniqueCount="1094">
  <si>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</si>
  <si>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</si>
  <si>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</si>
  <si>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</si>
  <si>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</si>
  <si>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</si>
  <si>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</si>
  <si>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</si>
  <si>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</si>
  <si>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 xml:space="preserve">Projektant: 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</si>
  <si>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</si>
  <si>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</si>
  <si>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</si>
  <si>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</si>
  <si>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</si>
  <si>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</si>
  <si>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</si>
  <si>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</si>
  <si>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</si>
  <si>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</si>
  <si>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</si>
  <si>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</si>
  <si>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</si>
  <si>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</si>
  <si>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</si>
  <si>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</si>
  <si>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</si>
  <si>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</si>
  <si>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</si>
  <si>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</si>
  <si>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</si>
  <si>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</si>
  <si>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</si>
  <si>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</si>
  <si>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</si>
  <si>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</si>
  <si>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</si>
  <si>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</si>
  <si>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</si>
  <si>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</si>
  <si>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</si>
  <si>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</si>
  <si>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</si>
  <si>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</si>
  <si>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</si>
  <si>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</si>
  <si>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</si>
  <si>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</si>
  <si>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</si>
  <si>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</si>
  <si>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</si>
  <si>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</si>
  <si>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</si>
  <si>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</si>
  <si>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</si>
  <si>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</si>
  <si>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</si>
  <si>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</si>
  <si>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</si>
  <si>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</si>
  <si>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</si>
  <si>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</si>
  <si>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</si>
  <si>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D</t>
  </si>
  <si>
    <t>E</t>
  </si>
  <si>
    <t xml:space="preserve">Spracoval:                                         </t>
  </si>
  <si>
    <t xml:space="preserve">JKSO : </t>
  </si>
  <si>
    <t>Dátum: 08.04.2025</t>
  </si>
  <si>
    <t>Stavba :SW 13677 ÚZ DONOVALY - KOMPLEXNÁ REKONŠTRUKCIA - 2025</t>
  </si>
  <si>
    <t>Objekt :SO-01 Účelové zariadenie</t>
  </si>
  <si>
    <t>Časť :1. etapa</t>
  </si>
  <si>
    <t>IPK-projekt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</si>
  <si>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</si>
  <si>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</si>
  <si>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</si>
  <si>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</si>
  <si>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</si>
  <si>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</si>
  <si>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</si>
  <si>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132201101</t>
  </si>
  <si>
    <t>Hĺbenie rýh šírka do 60 cm v horn. tr. 3 do 100 m3</t>
  </si>
  <si>
    <t>m3</t>
  </si>
  <si>
    <t xml:space="preserve">                    </t>
  </si>
  <si>
    <t>13220-1101</t>
  </si>
  <si>
    <t>45.11.21</t>
  </si>
  <si>
    <t>EK</t>
  </si>
  <si>
    <t>S</t>
  </si>
  <si>
    <t>001</t>
  </si>
  <si>
    <t>132201110</t>
  </si>
  <si>
    <t>Príplatok za lepivosť horniny tr. 3 v rýhach š. do 60 cm s urovnaním dna</t>
  </si>
  <si>
    <t>13220-1110</t>
  </si>
  <si>
    <t>132201201</t>
  </si>
  <si>
    <t>Hĺbenie rýh šírka do 2 m v horn. tr. 3 do 100 m3</t>
  </si>
  <si>
    <t>13220-1201</t>
  </si>
  <si>
    <t>132201209</t>
  </si>
  <si>
    <t>Príplatok za lepivosť horniny tr.3 v rýhach š. do 200 cm</t>
  </si>
  <si>
    <t>13220-1209</t>
  </si>
  <si>
    <t>162701105</t>
  </si>
  <si>
    <t>Vodorovné premiestnenie výkopu do 10000 m horn. tr. 1-4</t>
  </si>
  <si>
    <t>16270-1105</t>
  </si>
  <si>
    <t>45.11.24</t>
  </si>
  <si>
    <t>171201201</t>
  </si>
  <si>
    <t>Uloženie sypaniny na skládku</t>
  </si>
  <si>
    <t>17120-1201</t>
  </si>
  <si>
    <t>175101201</t>
  </si>
  <si>
    <t>Obsyp objektu bez prehodenia sypaniny</t>
  </si>
  <si>
    <t>17510-1201</t>
  </si>
  <si>
    <t>175101209</t>
  </si>
  <si>
    <t>Obsyp objektu príplatok za prehodenie sypaniny</t>
  </si>
  <si>
    <t>17510-1209</t>
  </si>
  <si>
    <t>MAT</t>
  </si>
  <si>
    <t>583435690</t>
  </si>
  <si>
    <t>Kamenivo drvené hrubé 16-32</t>
  </si>
  <si>
    <t>t</t>
  </si>
  <si>
    <t>14.21.12</t>
  </si>
  <si>
    <t>EZ</t>
  </si>
  <si>
    <t xml:space="preserve">1 - ZEMNE PRÁCE  spolu: </t>
  </si>
  <si>
    <t>2 - ZÁKLADY</t>
  </si>
  <si>
    <t>271</t>
  </si>
  <si>
    <t>212752125</t>
  </si>
  <si>
    <t>Trativody z flexodrenážnych rúr DN 100 so štrkopieskovým lôžkom a obsypom</t>
  </si>
  <si>
    <t>m</t>
  </si>
  <si>
    <t>21275-2125</t>
  </si>
  <si>
    <t>45.25.21</t>
  </si>
  <si>
    <t>211</t>
  </si>
  <si>
    <t>212972112</t>
  </si>
  <si>
    <t>Opláštenie filtračnou textíliou drenážnych rúr DN 100</t>
  </si>
  <si>
    <t>21297-2112</t>
  </si>
  <si>
    <t>45.21.21</t>
  </si>
  <si>
    <t>011</t>
  </si>
  <si>
    <t>273313511</t>
  </si>
  <si>
    <t>Základové dosky z betónu prostého tr. C12/15</t>
  </si>
  <si>
    <t>27331-3511</t>
  </si>
  <si>
    <t>45.25.32</t>
  </si>
  <si>
    <t>273362027</t>
  </si>
  <si>
    <t>Výstuž základových dosiek zo zvarovaných sietí KARI d 5/5 mm, oko 200x200 mm</t>
  </si>
  <si>
    <t>m2</t>
  </si>
  <si>
    <t>27336-2027</t>
  </si>
  <si>
    <t xml:space="preserve">  .  .  </t>
  </si>
  <si>
    <t>274313611</t>
  </si>
  <si>
    <t>Základové pásy z betónu prostého tr. C16/20</t>
  </si>
  <si>
    <t>27431-3611</t>
  </si>
  <si>
    <t xml:space="preserve">2 - ZÁKLADY  spolu: </t>
  </si>
  <si>
    <t>3 - ZVISLÉ A KOMPLETNÉ KONŠTRUKCIE</t>
  </si>
  <si>
    <t>311272111</t>
  </si>
  <si>
    <t>Murivo nosné porobet tvárnice-PPT-hlad.Ytong, 200mm, P2-400</t>
  </si>
  <si>
    <t>31127-2111</t>
  </si>
  <si>
    <t>45.25.50</t>
  </si>
  <si>
    <t>311272202</t>
  </si>
  <si>
    <t>Murivo nosné z betónových tvárnic PREMAC DT25 hr. 250mm s výplňou C16/20</t>
  </si>
  <si>
    <t>31127-2202</t>
  </si>
  <si>
    <t>311272348</t>
  </si>
  <si>
    <t>Murivo presné porobet tvárnice PPT-PD Ytong, 300mm, P4-550</t>
  </si>
  <si>
    <t>31127-2348</t>
  </si>
  <si>
    <t>311273142</t>
  </si>
  <si>
    <t>Murivo nosné z tvárnic YTONG P+D Univerzal na MC-5 a tenkovrst. maltu YTONG hr.375 P2-300</t>
  </si>
  <si>
    <t>31127-3142</t>
  </si>
  <si>
    <t>317161112</t>
  </si>
  <si>
    <t>Preklady keramické POROTHERM 120/65/1250 mm</t>
  </si>
  <si>
    <t>kus</t>
  </si>
  <si>
    <t>31716-1112</t>
  </si>
  <si>
    <t>317321411</t>
  </si>
  <si>
    <t>Preklady zo železobetónu tr. C20/25</t>
  </si>
  <si>
    <t>31732-1411</t>
  </si>
  <si>
    <t>317351107</t>
  </si>
  <si>
    <t>Debnenie prekladov s podper. konštr. do 4m zhotovenie</t>
  </si>
  <si>
    <t>31735-1107</t>
  </si>
  <si>
    <t>317351108</t>
  </si>
  <si>
    <t>Debnenie prekladov s podper. konštr. do 4m odstránenie</t>
  </si>
  <si>
    <t>31735-1108</t>
  </si>
  <si>
    <t>317361821</t>
  </si>
  <si>
    <t>Výstuž prekladov, ríms BSt 500 (10505)</t>
  </si>
  <si>
    <t>31736-1821</t>
  </si>
  <si>
    <t>342272336</t>
  </si>
  <si>
    <t>Priečky PPP Ytong hr.100mm 550kg/m3</t>
  </si>
  <si>
    <t>34227-2336</t>
  </si>
  <si>
    <t>342272536</t>
  </si>
  <si>
    <t>Priečky PPP Ytong hr.150mm 550kg/m3</t>
  </si>
  <si>
    <t>34227-2536</t>
  </si>
  <si>
    <t>342272712</t>
  </si>
  <si>
    <t>Steny hr. 200 mm výplňové z pórobet. presných tvárnic PDK Ytong hmot. 500 kg/m3</t>
  </si>
  <si>
    <t>34227-2712</t>
  </si>
  <si>
    <t>342272732</t>
  </si>
  <si>
    <t>Steny hr. 300 mm výplňové z pórobet. presných tvárnic PDK Ytong hmot. 500 kg/m3</t>
  </si>
  <si>
    <t>34227-2732</t>
  </si>
  <si>
    <t>346244354</t>
  </si>
  <si>
    <t>Podmurovanie sprchovacieho kúta hr. 10 cm z pórobet. tvárnic hladk. Ytong</t>
  </si>
  <si>
    <t>34624-4354</t>
  </si>
  <si>
    <t>346244371</t>
  </si>
  <si>
    <t>Zamurovanie rýh, potrubia, výklenkov z tehál hr. 14 cm</t>
  </si>
  <si>
    <t>34624-4371</t>
  </si>
  <si>
    <t xml:space="preserve">3 - ZVISLÉ A KOMPLETNÉ KONŠTRUKCIE  spolu: </t>
  </si>
  <si>
    <t>4 - VODOROVNÉ KONŠTRUKCIE</t>
  </si>
  <si>
    <t>411127006</t>
  </si>
  <si>
    <t>Strop z nosníkov PREMACO dl.2,00 m a vložiek KSV 10/60 s podperou a dobetonovaním 60 mm</t>
  </si>
  <si>
    <t>41112-7006</t>
  </si>
  <si>
    <t>417321313</t>
  </si>
  <si>
    <t>Stužujúce pásy a vence zo železobetónu tr. C16/20</t>
  </si>
  <si>
    <t>41732-1313</t>
  </si>
  <si>
    <t>417351115</t>
  </si>
  <si>
    <t>Debnenie stužujúcich pásov a vencov zhotovenie</t>
  </si>
  <si>
    <t>41735-1115</t>
  </si>
  <si>
    <t>417351116</t>
  </si>
  <si>
    <t>Debnenie stužujúcich pásov a vencov odstránenie</t>
  </si>
  <si>
    <t>41735-1116</t>
  </si>
  <si>
    <t>417361821</t>
  </si>
  <si>
    <t>Výstuž stužujúcich pásov, vencov BSt 500 (10505)</t>
  </si>
  <si>
    <t>41736-1821</t>
  </si>
  <si>
    <t>430321414</t>
  </si>
  <si>
    <t>Schodišťové konštrukcie zo železobetónu tr. C20/25</t>
  </si>
  <si>
    <t>43032-1414</t>
  </si>
  <si>
    <t>430361821</t>
  </si>
  <si>
    <t>Výstuž schodišťových konštrukcií BSt 500 (10505)</t>
  </si>
  <si>
    <t>43036-1821</t>
  </si>
  <si>
    <t>431351121</t>
  </si>
  <si>
    <t>Debnenie podest priamočiar. s podpernou konštr. do 4 m zhotovenie</t>
  </si>
  <si>
    <t>43135-1121</t>
  </si>
  <si>
    <t>431351122</t>
  </si>
  <si>
    <t>Debnenie podest priamočiar. s podpernou konštr. do 4 m odstránenie</t>
  </si>
  <si>
    <t>43135-1122</t>
  </si>
  <si>
    <t>434351141</t>
  </si>
  <si>
    <t>Debnenie stupňov priamočiarych zhotovenie</t>
  </si>
  <si>
    <t>43435-1141</t>
  </si>
  <si>
    <t>434351142</t>
  </si>
  <si>
    <t>Debnenie stupňov priamočiarych odstránenie</t>
  </si>
  <si>
    <t>43435-1142</t>
  </si>
  <si>
    <t xml:space="preserve">4 - VODOROVNÉ KONŠTRUKCIE  spolu: </t>
  </si>
  <si>
    <t>6 - ÚPRAVY POVRCHOV, PODLAHY, VÝPLNE</t>
  </si>
  <si>
    <t>014</t>
  </si>
  <si>
    <t>611421331</t>
  </si>
  <si>
    <t>Oprava vápennej omietky stropov a klenieb štukových 10-30%</t>
  </si>
  <si>
    <t>61142-1331</t>
  </si>
  <si>
    <t>45.41.10</t>
  </si>
  <si>
    <t>612421331</t>
  </si>
  <si>
    <t>Oprava vnútorných vápenných omietok stien štukových 10-30%</t>
  </si>
  <si>
    <t>61242-1331</t>
  </si>
  <si>
    <t>612474100</t>
  </si>
  <si>
    <t>Vnútorná omietka stien maltou zo suchých zmesí Baumit Feinputz hr. 5 mm</t>
  </si>
  <si>
    <t>61247-4100</t>
  </si>
  <si>
    <t>612481119</t>
  </si>
  <si>
    <t>Potiahnutie vnút., alebo vonk. stien a ostatných plôch sklotextilnou mriežkou</t>
  </si>
  <si>
    <t>61248-1119</t>
  </si>
  <si>
    <t>615981132</t>
  </si>
  <si>
    <t>Obklad vnútorn. a vonkajších stien bet. konštr. do debnenia Kombidoska hr. 50 mm</t>
  </si>
  <si>
    <t>61598-1132</t>
  </si>
  <si>
    <t>631315651</t>
  </si>
  <si>
    <t>Mazanina z betónu prostého tr.C 20/25 hr. nad 120 do 240 mm</t>
  </si>
  <si>
    <t>63131-5651</t>
  </si>
  <si>
    <t>632476105</t>
  </si>
  <si>
    <t>Samonivelizačná podl. hmota CEMIX stierka 20 MPa na vnútorné použitie ozn. 060, hr. 5 mm</t>
  </si>
  <si>
    <t>63247-6105</t>
  </si>
  <si>
    <t xml:space="preserve">6 - ÚPRAVY POVRCHOV, PODLAHY, VÝPLNE  spolu: </t>
  </si>
  <si>
    <t>9 - OSTATNÉ KONŠTRUKCIE A PRÁCE</t>
  </si>
  <si>
    <t>013</t>
  </si>
  <si>
    <t>962031132</t>
  </si>
  <si>
    <t>Búranie priečok z tehál MV, MVC hr. do 10 cm, plocha nad 4 m2</t>
  </si>
  <si>
    <t>96203-1132</t>
  </si>
  <si>
    <t>45.11.11</t>
  </si>
  <si>
    <t>962032231</t>
  </si>
  <si>
    <t>Búranie muriva z tehál na MV, MVC alebo otvorov nad 4 m2</t>
  </si>
  <si>
    <t>96203-2231</t>
  </si>
  <si>
    <t>962042321</t>
  </si>
  <si>
    <t>Búranie muriva z betónu alebo otvorov nad 4 m2</t>
  </si>
  <si>
    <t>96204-2321</t>
  </si>
  <si>
    <t>964051111</t>
  </si>
  <si>
    <t>Búranie trámov, prievl. pásov zo želbet. prier. do 0,1 m2</t>
  </si>
  <si>
    <t>96405-1111</t>
  </si>
  <si>
    <t>968061125</t>
  </si>
  <si>
    <t>Vyvesenie alebo zavesenie drev. krídiel dvier do 2 m2</t>
  </si>
  <si>
    <t>96806-1125</t>
  </si>
  <si>
    <t>968072455</t>
  </si>
  <si>
    <t>Vybúranie kov. dverných zárubní do 2 m2</t>
  </si>
  <si>
    <t>96807-2455</t>
  </si>
  <si>
    <t>968082110</t>
  </si>
  <si>
    <t>Vybúranie plast. rámov dvojitých okien, do 1 m2</t>
  </si>
  <si>
    <t>96808-2110</t>
  </si>
  <si>
    <t>971033651</t>
  </si>
  <si>
    <t>Vybúr. otvorov do 4 m2 v murive tehl. MV, MVC hr. do 60 cm</t>
  </si>
  <si>
    <t>97103-3651</t>
  </si>
  <si>
    <t>972054241</t>
  </si>
  <si>
    <t>Vybúr. otvorov do 0,09 m2 v železobet. stropoch hr. do 15 cm</t>
  </si>
  <si>
    <t>97205-4241</t>
  </si>
  <si>
    <t>974031154</t>
  </si>
  <si>
    <t>Vysekanie rýh v tehelnom murive hl. do 10 cm š. do 15 cm</t>
  </si>
  <si>
    <t>97403-1154</t>
  </si>
  <si>
    <t>978011141</t>
  </si>
  <si>
    <t>Otlčenie vnút. omietok stropov váp. vápenocem. do 30 %</t>
  </si>
  <si>
    <t>97801-1141</t>
  </si>
  <si>
    <t>978013141</t>
  </si>
  <si>
    <t>Otlčenie vnút. omietok stien váp. vápenocem. do 30 %</t>
  </si>
  <si>
    <t>97801-3141</t>
  </si>
  <si>
    <t>978059531</t>
  </si>
  <si>
    <t>Vybúranie obkladov vnút. z obkladačiek plochy nad 2 m2</t>
  </si>
  <si>
    <t>97805-9531</t>
  </si>
  <si>
    <t>979011111</t>
  </si>
  <si>
    <t>Zvislá doprava sute a vybúr. hmôt za prvé podlažie</t>
  </si>
  <si>
    <t>97901-1111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</si>
  <si>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</si>
  <si>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</si>
  <si>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</si>
  <si>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</si>
  <si>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</si>
  <si>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</si>
  <si>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</si>
  <si>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</si>
  <si>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</si>
  <si>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</si>
  <si>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</si>
  <si>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</si>
  <si>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</si>
  <si>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</si>
  <si>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</si>
  <si>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979131415</t>
  </si>
  <si>
    <t>Poplatok za uloženie vykopanej zeminy</t>
  </si>
  <si>
    <t>97913-1415</t>
  </si>
  <si>
    <t>998991111</t>
  </si>
  <si>
    <t>Presun hmôt pre opravy v objektoch výšky do 25 m</t>
  </si>
  <si>
    <t>99899-1111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</si>
  <si>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</si>
  <si>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</si>
  <si>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</si>
  <si>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</si>
  <si>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</si>
  <si>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711251125</t>
  </si>
  <si>
    <t>Pružná hydroizolácia Ardatec Flexdicht</t>
  </si>
  <si>
    <t>I</t>
  </si>
  <si>
    <t>71125-1125</t>
  </si>
  <si>
    <t>45.22.20</t>
  </si>
  <si>
    <t>IK</t>
  </si>
  <si>
    <t>711251131</t>
  </si>
  <si>
    <t>Pružná hydroizolácia Ardalon 2K flex</t>
  </si>
  <si>
    <t>71125-1131</t>
  </si>
  <si>
    <t>998711201</t>
  </si>
  <si>
    <t>Presun hmôt pre izolácie proti vode v objektoch výšky do 6 m</t>
  </si>
  <si>
    <t>99871-1201</t>
  </si>
  <si>
    <t xml:space="preserve">711 - Izolácie proti vode a vlhkosti  spolu: </t>
  </si>
  <si>
    <t>713 - Izolácie tepelné</t>
  </si>
  <si>
    <t>713</t>
  </si>
  <si>
    <t>713121121</t>
  </si>
  <si>
    <t>Montáž tep. izolácie podláh 2 x položenie</t>
  </si>
  <si>
    <t>71312-1121</t>
  </si>
  <si>
    <t>45.32.11</t>
  </si>
  <si>
    <t>2831BA741</t>
  </si>
  <si>
    <t>Doska izolačná eps Isover  FLOOR 4000 hr.2cm</t>
  </si>
  <si>
    <t>IZ</t>
  </si>
  <si>
    <t>2831BA742</t>
  </si>
  <si>
    <t>Doska izolačná eps Isover  FLOOR 4000 hr.3cm</t>
  </si>
  <si>
    <t>713151132</t>
  </si>
  <si>
    <t>Montáž tep. izolácie striech šikm. volne medzi krokvy a klieštiny rohože, pásy, dosky do 45°</t>
  </si>
  <si>
    <t>71315-1132</t>
  </si>
  <si>
    <t>6315H0308</t>
  </si>
  <si>
    <t>Izolačná doska Isover MULTIMAX 30 hr.80mm</t>
  </si>
  <si>
    <t>713151154</t>
  </si>
  <si>
    <t>Montáž tep. izol. striech šikm. priskrutk. nad krokvy dosky do 30° hr. do 14 cm</t>
  </si>
  <si>
    <t>71315-1154</t>
  </si>
  <si>
    <t>2831BPC01</t>
  </si>
  <si>
    <t>Doska izolačná ISOVER PUREN PLUS  hr.14cm 2380x1000mm</t>
  </si>
  <si>
    <t>2831BA454</t>
  </si>
  <si>
    <t>998713201</t>
  </si>
  <si>
    <t>Presun hmôt pre izolácie tepelné v objektoch výšky do 6 m</t>
  </si>
  <si>
    <t>99871-3201</t>
  </si>
  <si>
    <t xml:space="preserve">713 - Izolácie tepelné  spolu: </t>
  </si>
  <si>
    <t>721 - Vnútorná kanalizácia</t>
  </si>
  <si>
    <t>721</t>
  </si>
  <si>
    <t>721171107</t>
  </si>
  <si>
    <t>Potrubie kanal. z PVC-U rúr hrdlových odpadné D 75x1,8</t>
  </si>
  <si>
    <t>72117-1107</t>
  </si>
  <si>
    <t>45.33.20</t>
  </si>
  <si>
    <t>721171109</t>
  </si>
  <si>
    <t>Potrubie kanal. z PVC-U rúr hrdlových odpadné D 110x2,2</t>
  </si>
  <si>
    <t>72117-1109</t>
  </si>
  <si>
    <t>721171110</t>
  </si>
  <si>
    <t>Potrubie kanal. z PVC-U rúr hrdlových odpadné D 125x3,2</t>
  </si>
  <si>
    <t>72117-1110</t>
  </si>
  <si>
    <t>721171112</t>
  </si>
  <si>
    <t>Potrubie kanal. z PVC-U rúr hrdlových odpadné D 160/3,2</t>
  </si>
  <si>
    <t>72117-1112</t>
  </si>
  <si>
    <t>721173204</t>
  </si>
  <si>
    <t>Potrubie kanal. z PVC rúr pripojovacie D 40x1.8</t>
  </si>
  <si>
    <t>72117-3204</t>
  </si>
  <si>
    <t>721173205</t>
  </si>
  <si>
    <t>Potrubie kanal. z PVC rúr pripojovacie D 50x1.8</t>
  </si>
  <si>
    <t>72117-3205</t>
  </si>
  <si>
    <t>721194104</t>
  </si>
  <si>
    <t>Vyvedenie a upevnenie kanal. výpustiek D 40x1.8</t>
  </si>
  <si>
    <t>72119-4104</t>
  </si>
  <si>
    <t>721194105</t>
  </si>
  <si>
    <t>Vyvedenie a upevnenie kanal. výpustiek D 50x1.8</t>
  </si>
  <si>
    <t>72119-4105</t>
  </si>
  <si>
    <t>721194107</t>
  </si>
  <si>
    <t>Vyvedenie a upevnenie kanal. výpustiek D 75x1.9</t>
  </si>
  <si>
    <t>72119-4107</t>
  </si>
  <si>
    <t>721211709</t>
  </si>
  <si>
    <t>Montáž podlahového odtokového žlabu dĺ. 900 mm pre montáž k stene</t>
  </si>
  <si>
    <t>72121-1709</t>
  </si>
  <si>
    <t>552332020</t>
  </si>
  <si>
    <t>Žľab sprchovacieho kúta, šírka kúta 900 mm</t>
  </si>
  <si>
    <t>552332080</t>
  </si>
  <si>
    <t>Rošt žľabu sprchovacieho kúta šírka kúta 900 mm</t>
  </si>
  <si>
    <t>721226312</t>
  </si>
  <si>
    <t>Zápachová uzávierka pre umývadlá DN 50</t>
  </si>
  <si>
    <t>72122-6312</t>
  </si>
  <si>
    <t>721226411</t>
  </si>
  <si>
    <t>Zápachová uzávierka pre odpad  kondenzu zo zásobníka TÚV DN 40</t>
  </si>
  <si>
    <t>72122-6411</t>
  </si>
  <si>
    <t>721226412</t>
  </si>
  <si>
    <t>Zápachová uzávierka pre drezy DN 50</t>
  </si>
  <si>
    <t>72122-6412</t>
  </si>
  <si>
    <t>721274122</t>
  </si>
  <si>
    <t>Privzdušňovací ventil vnutorný odpadového potrubia HL 900N DN 50,75,110</t>
  </si>
  <si>
    <t>72127-4122</t>
  </si>
  <si>
    <t>721290111</t>
  </si>
  <si>
    <t>Skúška tesnosti kanalizácie vodou do DN 125</t>
  </si>
  <si>
    <t>72129-0111</t>
  </si>
  <si>
    <t>998721201</t>
  </si>
  <si>
    <t>Presun hmôt pre vnút. kanalizáciu v objektoch výšky do 6 m</t>
  </si>
  <si>
    <t>99872-1201</t>
  </si>
  <si>
    <t>45.33.30</t>
  </si>
  <si>
    <t xml:space="preserve">721 - Vnútorná kanalizácia  spolu: </t>
  </si>
  <si>
    <t>722 - Vnútorný vodovod</t>
  </si>
  <si>
    <t>722171211</t>
  </si>
  <si>
    <t>Potrubie vodov. z rúrok PE rad stred. ťažk. rPE D 20/2,0</t>
  </si>
  <si>
    <t>72217-1211</t>
  </si>
  <si>
    <t>722171212</t>
  </si>
  <si>
    <t>Potrubie vodov. z rúrok PE rad stred. ťažk. rPE D 25/2,7</t>
  </si>
  <si>
    <t>72217-1212</t>
  </si>
  <si>
    <t>722171213</t>
  </si>
  <si>
    <t>Potrubie vodov. z rúrok PE rad stred. ťažk. rPE D 32/3,4</t>
  </si>
  <si>
    <t>72217-1213</t>
  </si>
  <si>
    <t>722181231</t>
  </si>
  <si>
    <t>Ochrana vodovodného potrubia prilepenými tepelnoizolačnými rúrami z PE hr do 15 mm DN do 22 mm</t>
  </si>
  <si>
    <t>72218-1231</t>
  </si>
  <si>
    <t>722181232</t>
  </si>
  <si>
    <t>Ochrana vodovodného potrubia prilepenými tepelnoizolačnými rúrami z PE hr do 15 mm DN do 42 mm</t>
  </si>
  <si>
    <t>72218-1232</t>
  </si>
  <si>
    <t>722220111</t>
  </si>
  <si>
    <t>Arm. vod. s 1 závitom, nástenka K 247 pre výt. ventil G 1/2</t>
  </si>
  <si>
    <t>72222-0111</t>
  </si>
  <si>
    <t>722220121</t>
  </si>
  <si>
    <t>Arm. vod. s 1 závitom, nástenka K 247 pre batériu G 1/2x150mm</t>
  </si>
  <si>
    <t>pár</t>
  </si>
  <si>
    <t>72222-0121</t>
  </si>
  <si>
    <t>722232043</t>
  </si>
  <si>
    <t>Kohút guľový priamy G 1/2 PN 42 do 185°C vnútorný závit</t>
  </si>
  <si>
    <t>72223-2043</t>
  </si>
  <si>
    <t>722232044</t>
  </si>
  <si>
    <t>Kohút guľový priamy G 3/4 PN 42 do 185°C vnútorný závit</t>
  </si>
  <si>
    <t>72223-2044</t>
  </si>
  <si>
    <t>722232063</t>
  </si>
  <si>
    <t>Kohút guľový priamy G 1 PN 42 do 185°C vnútorný závit s vypúšťaním</t>
  </si>
  <si>
    <t>72223-2063</t>
  </si>
  <si>
    <t>722234265</t>
  </si>
  <si>
    <t>Filter mosadzný G 1 PN 16 do 120°C s 2x vnútorným závitom</t>
  </si>
  <si>
    <t>72223-4265</t>
  </si>
  <si>
    <t>722262213</t>
  </si>
  <si>
    <t>Vodomer pre vodu do 30° C závitový G 1 VM 7-10V</t>
  </si>
  <si>
    <t>72226-2213</t>
  </si>
  <si>
    <t>722290226</t>
  </si>
  <si>
    <t>Tlakové skúšky vodov. potrubia závitového do DN 50</t>
  </si>
  <si>
    <t>72229-0226</t>
  </si>
  <si>
    <t>722290234</t>
  </si>
  <si>
    <t>Preplachovanie a dezinfekcia vodov. potrubia do DN 80</t>
  </si>
  <si>
    <t>72229-0234</t>
  </si>
  <si>
    <t>998722201</t>
  </si>
  <si>
    <t>Presun hmôt pre vnút. vodovod v objektoch výšky do 6 m</t>
  </si>
  <si>
    <t>99872-2201</t>
  </si>
  <si>
    <t xml:space="preserve">722 - Vnútorný vodovod  spolu: </t>
  </si>
  <si>
    <t>725 - Zariaďovacie predmety</t>
  </si>
  <si>
    <t>725110814</t>
  </si>
  <si>
    <t>Demontáž záchodov odsávacích alebo kombinovaných</t>
  </si>
  <si>
    <t>súbor</t>
  </si>
  <si>
    <t>72511-0814</t>
  </si>
  <si>
    <t>725119305</t>
  </si>
  <si>
    <t>Montáž záchodovým mís kombinovaných</t>
  </si>
  <si>
    <t>72511-9305</t>
  </si>
  <si>
    <t>6423D1761</t>
  </si>
  <si>
    <t>Misa WC kombi vrátane sedátka</t>
  </si>
  <si>
    <t>26.22.10</t>
  </si>
  <si>
    <t xml:space="preserve">V 3106              </t>
  </si>
  <si>
    <t>725210821</t>
  </si>
  <si>
    <t>Demontáž umývadiel bez výtokových armatúr</t>
  </si>
  <si>
    <t>72521-0821</t>
  </si>
  <si>
    <t>725219401</t>
  </si>
  <si>
    <t>Montáž umývadiel keramických so záp. uzáv. na skrutky</t>
  </si>
  <si>
    <t>72521-9401</t>
  </si>
  <si>
    <t>642137010</t>
  </si>
  <si>
    <t>Umývadlo biele 60</t>
  </si>
  <si>
    <t>725244114</t>
  </si>
  <si>
    <t>Montáž, zástena sprchová jednokrídlová do výšky 2000 mm a šírky 900 mm</t>
  </si>
  <si>
    <t>72524-4114</t>
  </si>
  <si>
    <t>5521E0423</t>
  </si>
  <si>
    <t>Dvere otváracie 90, sklo mliečne, 8 mm</t>
  </si>
  <si>
    <t>26.12.12</t>
  </si>
  <si>
    <t>725312111</t>
  </si>
  <si>
    <t>Montáž drezov ostatných rozmerov a typov</t>
  </si>
  <si>
    <t>72531-2111</t>
  </si>
  <si>
    <t>5523B0601</t>
  </si>
  <si>
    <t>Drez nerezový s odkladacou plochou</t>
  </si>
  <si>
    <t>28.75.11</t>
  </si>
  <si>
    <t>725530823</t>
  </si>
  <si>
    <t>Demontáž elektr. zásob. ohrievačov vody tlakových do 200 l</t>
  </si>
  <si>
    <t>72553-0823</t>
  </si>
  <si>
    <t>725539103</t>
  </si>
  <si>
    <t>Montáž tlakových zásobníkov ostatných typov 125 l</t>
  </si>
  <si>
    <t>72553-9103</t>
  </si>
  <si>
    <t>5412E0304</t>
  </si>
  <si>
    <t>Ohrievač vody elektrický tlakový EO 120 EL</t>
  </si>
  <si>
    <t>29.71.25</t>
  </si>
  <si>
    <t xml:space="preserve">250100              </t>
  </si>
  <si>
    <t>725539108</t>
  </si>
  <si>
    <t>Montáž poistného ventila k elektr. zásobníkom</t>
  </si>
  <si>
    <t>72553-9108</t>
  </si>
  <si>
    <t>551666200</t>
  </si>
  <si>
    <t>Ventil poistný G1/2</t>
  </si>
  <si>
    <t>29.13.12</t>
  </si>
  <si>
    <t xml:space="preserve">9850778             </t>
  </si>
  <si>
    <t>725810811</t>
  </si>
  <si>
    <t>Demontáž výtokových ventilov nástenných</t>
  </si>
  <si>
    <t>72581-0811</t>
  </si>
  <si>
    <t>725819401</t>
  </si>
  <si>
    <t>Montáž ventilov rohových s pripojovacou rúrkou G 1/2</t>
  </si>
  <si>
    <t>72581-9401</t>
  </si>
  <si>
    <t>551012560</t>
  </si>
  <si>
    <t>Ventil rohový RV G1/2 vrátane pripojovacej hadičky</t>
  </si>
  <si>
    <t>29.13.20</t>
  </si>
  <si>
    <t>725820801</t>
  </si>
  <si>
    <t>Demontáž batérií nástenných do G 3/4</t>
  </si>
  <si>
    <t>72582-0801</t>
  </si>
  <si>
    <t>725829601</t>
  </si>
  <si>
    <t>Montáž batérie umývadlovej jednopákovej do 1 otvoru</t>
  </si>
  <si>
    <t>72582-9601</t>
  </si>
  <si>
    <t>551440021</t>
  </si>
  <si>
    <t>Batéria umývadlová jednopáková do 1 otvoru 1/2"</t>
  </si>
  <si>
    <t>725829802</t>
  </si>
  <si>
    <t>Montáž batérie drezovej 1-pákovej do 1 otvoru</t>
  </si>
  <si>
    <t>72582-9802</t>
  </si>
  <si>
    <t>551431740</t>
  </si>
  <si>
    <t>Batéria drezová jednopáková do 1 otvoru</t>
  </si>
  <si>
    <t>725849200</t>
  </si>
  <si>
    <t>Montáž batérií sprch. násten. s nastav. výškou</t>
  </si>
  <si>
    <t>72584-9200</t>
  </si>
  <si>
    <t>551455390</t>
  </si>
  <si>
    <t>Batéria sprchová nastenná 1 páková s príslušenstvom</t>
  </si>
  <si>
    <t>998725201</t>
  </si>
  <si>
    <t>Presun hmôt pre zariaď. predmety v objektoch výšky do 6 m</t>
  </si>
  <si>
    <t>99872-5201</t>
  </si>
  <si>
    <t xml:space="preserve">725 - Zariaďovacie predmety  spolu: </t>
  </si>
  <si>
    <t>735 - Vykurovacie telesá</t>
  </si>
  <si>
    <t>731</t>
  </si>
  <si>
    <t>735414412</t>
  </si>
  <si>
    <t>Montáž konvektora nástenného výšky 450 mm šírky 90 mm dĺ. 400-800 mm</t>
  </si>
  <si>
    <t>73541-4412</t>
  </si>
  <si>
    <t>83103PC01</t>
  </si>
  <si>
    <t>Konvektor nástenný elektrický 500-1500W</t>
  </si>
  <si>
    <t>831031</t>
  </si>
  <si>
    <t xml:space="preserve">735 - Vykurovacie telesá  spolu: </t>
  </si>
  <si>
    <t>762 - Konštrukcie tesárske</t>
  </si>
  <si>
    <t>762</t>
  </si>
  <si>
    <t>762132135</t>
  </si>
  <si>
    <t>Montáž debnenia stien z dosiek hobľovaných na zraz</t>
  </si>
  <si>
    <t>76213-2135</t>
  </si>
  <si>
    <t>45.42.13</t>
  </si>
  <si>
    <t>762311103</t>
  </si>
  <si>
    <t>Montáž kotevných želiez</t>
  </si>
  <si>
    <t>76231-1103</t>
  </si>
  <si>
    <t>55300PC01</t>
  </si>
  <si>
    <t>Kotviaci prvok pomúrnice</t>
  </si>
  <si>
    <t>553000113</t>
  </si>
  <si>
    <t>28.11.23</t>
  </si>
  <si>
    <t>762331811</t>
  </si>
  <si>
    <t>Demontáž viazaných konštr. krovov prier. plocha do 120 cm2</t>
  </si>
  <si>
    <t>76233-1811</t>
  </si>
  <si>
    <t>45.22.11</t>
  </si>
  <si>
    <t>762331812</t>
  </si>
  <si>
    <t>Demontáž viazaných konštr. krovov prier. plocha nad 120 do 224cm2</t>
  </si>
  <si>
    <t>76233-1812</t>
  </si>
  <si>
    <t>762332110</t>
  </si>
  <si>
    <t>Montáž krovov viazaných prierez. plocha do 120 cm2</t>
  </si>
  <si>
    <t>76233-2110</t>
  </si>
  <si>
    <t>762332120</t>
  </si>
  <si>
    <t>Montáž krovov viazaných prierez. plocha nad 120 do 224 cm2</t>
  </si>
  <si>
    <t>76233-2120</t>
  </si>
  <si>
    <t>762332130</t>
  </si>
  <si>
    <t>Montáž krovov viazaných prierez. plocha nad 224 do 288 cm2</t>
  </si>
  <si>
    <t>76233-2130</t>
  </si>
  <si>
    <t>762332140</t>
  </si>
  <si>
    <t>Montáž krovov viazaných prierez. plocha nad 288 do 450 cm2</t>
  </si>
  <si>
    <t>76233-2140</t>
  </si>
  <si>
    <t>60500PC01</t>
  </si>
  <si>
    <t>Rezivo SM</t>
  </si>
  <si>
    <t>605000020</t>
  </si>
  <si>
    <t>762341811</t>
  </si>
  <si>
    <t>Demontáž debnenia striech rovných, z dosiek hrubých</t>
  </si>
  <si>
    <t>76234-1811</t>
  </si>
  <si>
    <t>762342203</t>
  </si>
  <si>
    <t>Montáž latovania striech, rozpätie 22 až 36 cm, vrátane vyrez. otvor. do 0,25 m2</t>
  </si>
  <si>
    <t>76234-2203</t>
  </si>
  <si>
    <t>605171123</t>
  </si>
  <si>
    <t>Strešná lata 3x5cm SM 1 400-600cm</t>
  </si>
  <si>
    <t>20.10.10</t>
  </si>
  <si>
    <t>762342204</t>
  </si>
  <si>
    <t>Montáž kontralatí, rozpätie 80-120 cm</t>
  </si>
  <si>
    <t>76234-2204</t>
  </si>
  <si>
    <t>605171125</t>
  </si>
  <si>
    <t>Kontra lata 4x6cm SM 1 0-600cm</t>
  </si>
  <si>
    <t>762342812</t>
  </si>
  <si>
    <t>Demontáž latovania striech os. vzdial. nad 22 do 50 cm</t>
  </si>
  <si>
    <t>76234-2812</t>
  </si>
  <si>
    <t>762395000</t>
  </si>
  <si>
    <t>Spojovacie a ochranné prostriedky k montáži krovov</t>
  </si>
  <si>
    <t>76239-5000</t>
  </si>
  <si>
    <t>762511263</t>
  </si>
  <si>
    <t>Podlahy podkladové z dosiek OSB skrutk. na pero a drážku nebrús 15mm</t>
  </si>
  <si>
    <t>76251-1263</t>
  </si>
  <si>
    <t>762522811</t>
  </si>
  <si>
    <t>Demontáž podláh s vankúšmi, z dosiek hrúbky do 32 mm</t>
  </si>
  <si>
    <t>76252-2811</t>
  </si>
  <si>
    <t>762810026</t>
  </si>
  <si>
    <t>Záklop stropov z dosiek OSB skrutk. na trámy na pero a drážku hr. dosky 22 mm</t>
  </si>
  <si>
    <t>76281-0026</t>
  </si>
  <si>
    <t>762811811</t>
  </si>
  <si>
    <t>Demontáž záklopu z dosiek hrubých hr. do 32 mm</t>
  </si>
  <si>
    <t>76281-1811</t>
  </si>
  <si>
    <t>762841230</t>
  </si>
  <si>
    <t>Montáž podbíjania stropov a striech rovných z prkien hoblov. na pero a drážku</t>
  </si>
  <si>
    <t>76284-1230</t>
  </si>
  <si>
    <t>611912201</t>
  </si>
  <si>
    <t>Obloženie tatranský profil II.tr. SM hr.16 š-65/80mm nad 2m</t>
  </si>
  <si>
    <t>20.30.13</t>
  </si>
  <si>
    <t>998762202</t>
  </si>
  <si>
    <t>Presun hmôt pre tesárske konštr. v objektoch výšky do 12 m</t>
  </si>
  <si>
    <t>99876-2202</t>
  </si>
  <si>
    <t xml:space="preserve">762 - Konštrukcie tesárske  spolu: </t>
  </si>
  <si>
    <t>763 - Konštrukcie  - drevostavby</t>
  </si>
  <si>
    <t>763</t>
  </si>
  <si>
    <t>763111118</t>
  </si>
  <si>
    <t>Priečky sadrokart. s izol. hr 125 mm RIGIPS jednod. CW a UW dosky 1x RB hr 12,5</t>
  </si>
  <si>
    <t>76311-1118</t>
  </si>
  <si>
    <t>763133022</t>
  </si>
  <si>
    <t>Podhľady sadr RIGIPS zavesený 2x profil UD a CD dosky RF hr. 15 mm</t>
  </si>
  <si>
    <t>76313-3022</t>
  </si>
  <si>
    <t>998763201</t>
  </si>
  <si>
    <t>Presun hmôt pre drevostavby v objektoch výšky do 12 m</t>
  </si>
  <si>
    <t>99876-3201</t>
  </si>
  <si>
    <t xml:space="preserve">763 - Konštrukcie  - drevostavby  spolu: </t>
  </si>
  <si>
    <t>764 - Konštrukcie klampiarske</t>
  </si>
  <si>
    <t>764</t>
  </si>
  <si>
    <t>764311832</t>
  </si>
  <si>
    <t>Klamp. demont. zastrešenia na hl. krytine1000, nad 30° do 45° nad 25m2</t>
  </si>
  <si>
    <t>76431-1832</t>
  </si>
  <si>
    <t>45.22.12</t>
  </si>
  <si>
    <t>764352811</t>
  </si>
  <si>
    <t>Klamp. demont. žľaby polkruhové rš 330, nad 30° do 45°</t>
  </si>
  <si>
    <t>76435-2811</t>
  </si>
  <si>
    <t>45.22.13</t>
  </si>
  <si>
    <t>764454802</t>
  </si>
  <si>
    <t>Klamp. demont. rúr odpadových kruhových d-120</t>
  </si>
  <si>
    <t>76445-4802</t>
  </si>
  <si>
    <t>764456853</t>
  </si>
  <si>
    <t>Klamp. demont. kolien výtokových kruhových d-120</t>
  </si>
  <si>
    <t>76445-6853</t>
  </si>
  <si>
    <t>764456863</t>
  </si>
  <si>
    <t>Klamp. demont. kolien horných kruhových d-120</t>
  </si>
  <si>
    <t>76445-6863</t>
  </si>
  <si>
    <t>764762111</t>
  </si>
  <si>
    <t>Odkvapový systém KJG žľab poplastovaný pododkvapový polkruhový s hákmi veľkosť 150 mm</t>
  </si>
  <si>
    <t>76476-2111</t>
  </si>
  <si>
    <t>764762121</t>
  </si>
  <si>
    <t>Odkvapový systém KJG žľabové čelo poplastované polkruhové veľkosť 150 mm</t>
  </si>
  <si>
    <t>76476-2121</t>
  </si>
  <si>
    <t>764762131</t>
  </si>
  <si>
    <t>Odkvapový systém KJG spojka poplastovaná polkruhových žľabov veľkosť 150 mm</t>
  </si>
  <si>
    <t>76476-2131</t>
  </si>
  <si>
    <t>764762141</t>
  </si>
  <si>
    <t>Odkvapový systém KJG žľabový kotlík poplastovaný k polkruhovým žľabom veľkosť 150/100 mm</t>
  </si>
  <si>
    <t>76476-2141</t>
  </si>
  <si>
    <t>764771111</t>
  </si>
  <si>
    <t>Odkvapový systém KJG odpadná rúra poplastovaná zvodová kruhová rovná DN 120 mm</t>
  </si>
  <si>
    <t>76477-1111</t>
  </si>
  <si>
    <t>764771121</t>
  </si>
  <si>
    <t>Odkvapový systém KJG koleno zvodovej rúry poplastované DN 100 mm / 60°</t>
  </si>
  <si>
    <t>76477-1121</t>
  </si>
  <si>
    <t>764771131</t>
  </si>
  <si>
    <t>Odkvapový systém KJG výtokové koleno zvodovej rúry poplastované DN 100 mm / 60°</t>
  </si>
  <si>
    <t>76477-1131</t>
  </si>
  <si>
    <t>998764201</t>
  </si>
  <si>
    <t>Presun hmôt pre klampiarske konštr. v objektoch výšky do 6 m</t>
  </si>
  <si>
    <t>99876-4201</t>
  </si>
  <si>
    <t xml:space="preserve">764 - Konštrukcie klampiarske  spolu: </t>
  </si>
  <si>
    <t>765 - Krytiny tvrdé</t>
  </si>
  <si>
    <t>765</t>
  </si>
  <si>
    <t>765331211</t>
  </si>
  <si>
    <t>Zastrešenie kryt. BRAMAC KLASIK PROTECTOR striech sedlových na sucho s povrch. úpravou</t>
  </si>
  <si>
    <t>76533-1211</t>
  </si>
  <si>
    <t>765331231</t>
  </si>
  <si>
    <t>Zastrešenie kryt. BRAMAC KLASIC PROTECTOR hrebenáč na sucho</t>
  </si>
  <si>
    <t>76533-1231</t>
  </si>
  <si>
    <t>765331261</t>
  </si>
  <si>
    <t>Zastrešenie kryt. BRAMAC KLASIK PROTECTOR zak. štít. hrán kraj.</t>
  </si>
  <si>
    <t>76533-1261</t>
  </si>
  <si>
    <t>765331663</t>
  </si>
  <si>
    <t>Zastrešenie kryt. BRAMAC vetrací pás perforovaný</t>
  </si>
  <si>
    <t>76533-1663</t>
  </si>
  <si>
    <t>765332810</t>
  </si>
  <si>
    <t>Demontáž do sute betón. jednodr. škridl. na sucho</t>
  </si>
  <si>
    <t>76533-2810</t>
  </si>
  <si>
    <t>765901229</t>
  </si>
  <si>
    <t>Zakrytie šikmých striech systémom ISOVER VARIO Xtra</t>
  </si>
  <si>
    <t>76590-1230</t>
  </si>
  <si>
    <t>765901239</t>
  </si>
  <si>
    <t>Zakr šikm striech parotesnou fóliou DS ALU hliníkovou</t>
  </si>
  <si>
    <t>76590-1238</t>
  </si>
  <si>
    <t>998765201</t>
  </si>
  <si>
    <t>Presun hmôt pre krytiny tvrdé na objektoch výšky do 6 m</t>
  </si>
  <si>
    <t>99876-5201</t>
  </si>
  <si>
    <t xml:space="preserve">765 - Krytiny tvrdé  spolu: </t>
  </si>
  <si>
    <t>766 - Konštrukcie stolárske</t>
  </si>
  <si>
    <t>766</t>
  </si>
  <si>
    <t>766231113</t>
  </si>
  <si>
    <t>Montáž sklápacích pôjdnych schodov</t>
  </si>
  <si>
    <t>76623-1113</t>
  </si>
  <si>
    <t>6149A0172</t>
  </si>
  <si>
    <t>Schody sklápacie stropné protipožiarne zateplené OMAN EI45 POLAR 60x120 cm</t>
  </si>
  <si>
    <t>6149A0152</t>
  </si>
  <si>
    <t>766311812</t>
  </si>
  <si>
    <t>Demontáž drevenej výplne zábradlia</t>
  </si>
  <si>
    <t>76631-1811</t>
  </si>
  <si>
    <t>766411821</t>
  </si>
  <si>
    <t>Demontáž obloženia stien z paluboviek</t>
  </si>
  <si>
    <t>76641-1821</t>
  </si>
  <si>
    <t>766412112</t>
  </si>
  <si>
    <t>Montáž oblož. stien nad 1m2 palub. z mäk. dreva š. do 80mm</t>
  </si>
  <si>
    <t>76641-2112</t>
  </si>
  <si>
    <t>611916860</t>
  </si>
  <si>
    <t>Obloženie palubové smrek hr. 20mm š. 81-100mm</t>
  </si>
  <si>
    <t>766623022</t>
  </si>
  <si>
    <t>Montáž okien kompl. zdv. do drev. konšt. 1-kríd. do 0,81m2</t>
  </si>
  <si>
    <t>76662-3022</t>
  </si>
  <si>
    <t>45.42.11</t>
  </si>
  <si>
    <t>611100060</t>
  </si>
  <si>
    <t>Okno  vnútorné drevené pevné 750x800 mm</t>
  </si>
  <si>
    <t>20.30.11</t>
  </si>
  <si>
    <t>766653108</t>
  </si>
  <si>
    <t>Montáž puzdra posuv. dverí do mont. priečky s 1 zasúv. púzdrom pre 1 krídlo pri šírke prechodu do 800 mm</t>
  </si>
  <si>
    <t>76665-3108</t>
  </si>
  <si>
    <t>6118B0108</t>
  </si>
  <si>
    <t>Stavebné púzdro štandard, čistý priechod 800 mm</t>
  </si>
  <si>
    <t>766662112</t>
  </si>
  <si>
    <t>Montáž dvier kompl. otvár. do zamur. zár. 1-krídl. do 0,8m</t>
  </si>
  <si>
    <t>76666-2112</t>
  </si>
  <si>
    <t>611617130</t>
  </si>
  <si>
    <t>Dvere vnútorné plné 60x197 dyhované vrátane kovania</t>
  </si>
  <si>
    <t>611617210</t>
  </si>
  <si>
    <t>Dvere vnútorné plné 80x197 dyhované vrátane konania</t>
  </si>
  <si>
    <t>766665112</t>
  </si>
  <si>
    <t>Montáž dvier kompl. posuv. do zamur. zárubne 1-krídl. do 1m</t>
  </si>
  <si>
    <t>76666-5112</t>
  </si>
  <si>
    <t>611617190</t>
  </si>
  <si>
    <t>Dvere vnútorné plné 80x197 posuvné vrátane posuvného mechanizmu a kovania</t>
  </si>
  <si>
    <t>766671013</t>
  </si>
  <si>
    <t>Okná strešné VELUX GGU FK06 66 kyvné do profil. krytiny 66x118 cm</t>
  </si>
  <si>
    <t>76667-1013</t>
  </si>
  <si>
    <t>766673400</t>
  </si>
  <si>
    <t>Úprava ostenia pri strešnom okne</t>
  </si>
  <si>
    <t>76667-3400</t>
  </si>
  <si>
    <t>766673513</t>
  </si>
  <si>
    <t>Zateplenie ostenia okien pri zateplenom podkroví, izolácia nad 200 mm a parozábrana</t>
  </si>
  <si>
    <t>76667-3513</t>
  </si>
  <si>
    <t>766673811</t>
  </si>
  <si>
    <t>Demontáž strešného okna vlnitá krytina do 45°</t>
  </si>
  <si>
    <t>76667-3811</t>
  </si>
  <si>
    <t>766682111</t>
  </si>
  <si>
    <t>Montáž zárubní obložkových pre dvere jednokrídl. hr.steny do 170 mm</t>
  </si>
  <si>
    <t>76668-2111</t>
  </si>
  <si>
    <t>6116D2709</t>
  </si>
  <si>
    <t>Zárubňa - hr.steny 7-15 cm - DÝHA ostatné transparent</t>
  </si>
  <si>
    <t>766699741</t>
  </si>
  <si>
    <t>Montáž lát alebo dosák z mäkkého dreva</t>
  </si>
  <si>
    <t>76669-9741</t>
  </si>
  <si>
    <t>611962020</t>
  </si>
  <si>
    <t>Fošna smreková hr. 50 mm šírky 220 mm hobľovaná - výplň zábradlia vonkajšieho schodiska</t>
  </si>
  <si>
    <t>766812215</t>
  </si>
  <si>
    <t>Montáž kuchynských liniek drev. na stoj. dl. do 240cm</t>
  </si>
  <si>
    <t>76681-2215</t>
  </si>
  <si>
    <t>61581PC01</t>
  </si>
  <si>
    <t>Kuchynská linka</t>
  </si>
  <si>
    <t>615812280</t>
  </si>
  <si>
    <t>36.13.10</t>
  </si>
  <si>
    <t>998766201</t>
  </si>
  <si>
    <t>Presun hmôt pre konštr. stolárske v objektoch výšky do 6 m</t>
  </si>
  <si>
    <t>99876-6201</t>
  </si>
  <si>
    <t xml:space="preserve">766 - Konštrukcie stolárske  spolu: </t>
  </si>
  <si>
    <t>767 - Konštrukcie doplnk. kovové stavebné</t>
  </si>
  <si>
    <t>767</t>
  </si>
  <si>
    <t>767162115</t>
  </si>
  <si>
    <t>Demontáž zábradlia rovného z profil. ocele do muriva, do 20 kg vrátane drevenej výplne</t>
  </si>
  <si>
    <t>76716-2110</t>
  </si>
  <si>
    <t>45.42.12</t>
  </si>
  <si>
    <t>767222110</t>
  </si>
  <si>
    <t>Montáž zábradlia schodíšť z prof. ocele do muriva, do 20 kg</t>
  </si>
  <si>
    <t>76722-2110</t>
  </si>
  <si>
    <t>553000010</t>
  </si>
  <si>
    <t>Dodávka oceľovej konštrukcie vonkajšieho zábradlia</t>
  </si>
  <si>
    <t>kg</t>
  </si>
  <si>
    <t>767631510</t>
  </si>
  <si>
    <t>Montáž okien plastových vrátane vonkajšieho a vnútorného parapetu</t>
  </si>
  <si>
    <t>76763-1510</t>
  </si>
  <si>
    <t>6114B1122</t>
  </si>
  <si>
    <t>Okno plast.1-krídlové S -výš.55, šír.80 cm vrátane vonkajšieho a vnútorného parapetu</t>
  </si>
  <si>
    <t>25.23.14</t>
  </si>
  <si>
    <t>767644110</t>
  </si>
  <si>
    <t>Montáž hliníkových zateplených jednokrídlových dverí rozmeru s horným a bočným svetlíkom 1400x2400 mm</t>
  </si>
  <si>
    <t>76764-4110</t>
  </si>
  <si>
    <t>5534C2083</t>
  </si>
  <si>
    <t>Dvere vchodové 1-krídlové hliníkové zateplené s hormým a bočmým svetlíkom 1400x2400 mm</t>
  </si>
  <si>
    <t>5534C2063</t>
  </si>
  <si>
    <t>28.12.10</t>
  </si>
  <si>
    <t>998767201</t>
  </si>
  <si>
    <t>Presun hmôt pre kovové stav. doplnk. konštr. v objektoch výšky do 6 m</t>
  </si>
  <si>
    <t>99876-7201</t>
  </si>
  <si>
    <t xml:space="preserve">767 - Konštrukcie doplnk. kovové stavebné  spolu: </t>
  </si>
  <si>
    <t>771 - Podlahy z dlaždíc  keramických</t>
  </si>
  <si>
    <t>771</t>
  </si>
  <si>
    <t>771273123</t>
  </si>
  <si>
    <t>Montáž obkl.stupňov sklz.keram.do lep.do 30cm</t>
  </si>
  <si>
    <t>77127-3123</t>
  </si>
  <si>
    <t>45.43.12</t>
  </si>
  <si>
    <t>771273242</t>
  </si>
  <si>
    <t>Montáž obkl.podstup.sklz.keram.do lep.do 20cm</t>
  </si>
  <si>
    <t>77127-3242</t>
  </si>
  <si>
    <t>771473114</t>
  </si>
  <si>
    <t>Montáž soklov keram.rovných do lepidla do 15cm</t>
  </si>
  <si>
    <t>77147-3114</t>
  </si>
  <si>
    <t>771473134</t>
  </si>
  <si>
    <t>Montáž soklov keram.stupňov.do lepidla do 15cm</t>
  </si>
  <si>
    <t>77147-3134</t>
  </si>
  <si>
    <t>771573810</t>
  </si>
  <si>
    <t>Demontáž podlah z dlaždic keramických lepených</t>
  </si>
  <si>
    <t>77157-3810</t>
  </si>
  <si>
    <t>771575109</t>
  </si>
  <si>
    <t>Montáž podláh z dlaždíc keram. rež. hlad. 300x300 do flexibilného tmelu</t>
  </si>
  <si>
    <t>77157-5109</t>
  </si>
  <si>
    <t>597634000</t>
  </si>
  <si>
    <t>Dlažba keramická protišmyková 300x300</t>
  </si>
  <si>
    <t>26.30.10</t>
  </si>
  <si>
    <t>998771201</t>
  </si>
  <si>
    <t>Presun hmôt pre podlahy z dlaždíc v objektoch výšky do 6 m</t>
  </si>
  <si>
    <t>99877-1201</t>
  </si>
  <si>
    <t xml:space="preserve">771 - Podlahy z dlaždíc  keramických  spolu: </t>
  </si>
  <si>
    <t>776 - Podlahy povlakové</t>
  </si>
  <si>
    <t>775</t>
  </si>
  <si>
    <t>776511820</t>
  </si>
  <si>
    <t>Odstránenie povlakových podláh lepených s podložkou</t>
  </si>
  <si>
    <t>77651-1820</t>
  </si>
  <si>
    <t>45.43.21</t>
  </si>
  <si>
    <t>776572100</t>
  </si>
  <si>
    <t>Lepenie povlakových podláh z textilných pásov vrátane vyťahovaných soklíkov</t>
  </si>
  <si>
    <t>77657-2100</t>
  </si>
  <si>
    <t>69710PC01</t>
  </si>
  <si>
    <t>Koberec záťažový</t>
  </si>
  <si>
    <t>697100000</t>
  </si>
  <si>
    <t>17.40.16</t>
  </si>
  <si>
    <t>998776201</t>
  </si>
  <si>
    <t>Presun hmôt pre podlahy povlakové v objektoch výšky do 6 m</t>
  </si>
  <si>
    <t>99877-6201</t>
  </si>
  <si>
    <t>45.43.22</t>
  </si>
  <si>
    <t xml:space="preserve">776 - Podlahy povlakové  spolu: </t>
  </si>
  <si>
    <t>781 - Obklady z obkladačiek a dosiek</t>
  </si>
  <si>
    <t>781447344</t>
  </si>
  <si>
    <t>Montáž obkladov stien z obkladačiek hutných, keram. do tmelu flex. 200x200 mm</t>
  </si>
  <si>
    <t>78144-7344</t>
  </si>
  <si>
    <t>597670800</t>
  </si>
  <si>
    <t>Obklad keramický 200x200 mm</t>
  </si>
  <si>
    <t>781449711</t>
  </si>
  <si>
    <t>Prípl. za plochu do 10m2 jednotlivo pri montáži obkl. hut.</t>
  </si>
  <si>
    <t>78144-9711</t>
  </si>
  <si>
    <t>781493111</t>
  </si>
  <si>
    <t>Montáž plastových profilov do lepidla, roh</t>
  </si>
  <si>
    <t>78149-3111</t>
  </si>
  <si>
    <t>998781201</t>
  </si>
  <si>
    <t>Presun hmôt pre obklady keramické v objektoch výšky do 6 m</t>
  </si>
  <si>
    <t>99878-1201</t>
  </si>
  <si>
    <t xml:space="preserve">781 - Obklady z obkladačiek a dosiek  spolu: </t>
  </si>
  <si>
    <t>783 - Nátery</t>
  </si>
  <si>
    <t>783</t>
  </si>
  <si>
    <t>783201811</t>
  </si>
  <si>
    <t>Odstránenie náterov z kov. stav. doplnk. konštr. oškrabaním</t>
  </si>
  <si>
    <t>78320-1811</t>
  </si>
  <si>
    <t>783222100</t>
  </si>
  <si>
    <t>Nátery kov. stav. doplnk. konštr. syntet. dvojnásobné</t>
  </si>
  <si>
    <t>78322-2100</t>
  </si>
  <si>
    <t>45.44.21</t>
  </si>
  <si>
    <t>783226100</t>
  </si>
  <si>
    <t>Nátery kov. stav. doplnk. konštr. syntet. základné</t>
  </si>
  <si>
    <t>78322-6100</t>
  </si>
  <si>
    <t>783601810</t>
  </si>
  <si>
    <t>Odstránenie náterov zo stolárskych výrobkov oškrabaním</t>
  </si>
  <si>
    <t>78360-1811</t>
  </si>
  <si>
    <t>783626300</t>
  </si>
  <si>
    <t>Nátery stolár. výrobkov lazurovacím lakom 3x lakovaním</t>
  </si>
  <si>
    <t>78362-6300</t>
  </si>
  <si>
    <t>45.44.22</t>
  </si>
  <si>
    <t>783782203</t>
  </si>
  <si>
    <t>Nátery tesárskych konštr Bochemitom QB</t>
  </si>
  <si>
    <t>78378-2203</t>
  </si>
  <si>
    <t>783898305</t>
  </si>
  <si>
    <t>Náter fimpregnačný na kameň NANO INPEG</t>
  </si>
  <si>
    <t>78389-8310</t>
  </si>
  <si>
    <t xml:space="preserve">783 - Nátery  spolu: </t>
  </si>
  <si>
    <t>784 - Maľby</t>
  </si>
  <si>
    <t>784</t>
  </si>
  <si>
    <t>784441111</t>
  </si>
  <si>
    <t>Maľba akrylátová 1 farebná so stropom v miest. do 3,8m vrátane penetrácie</t>
  </si>
  <si>
    <t>78444-1111</t>
  </si>
  <si>
    <t xml:space="preserve">784 - Maľby  spolu: </t>
  </si>
  <si>
    <t xml:space="preserve">PRÁCE A DODÁVKY PSV  spolu: </t>
  </si>
  <si>
    <t>PRÁCE A DODÁVKY M</t>
  </si>
  <si>
    <t>M21 - 155 Elektromontáže</t>
  </si>
  <si>
    <t>921</t>
  </si>
  <si>
    <t>210010123</t>
  </si>
  <si>
    <t>Montáž ochrannej rúrky (plast-PE, novodur a pod) voľne uložená (d47)mm</t>
  </si>
  <si>
    <t>M</t>
  </si>
  <si>
    <t>74211-0123</t>
  </si>
  <si>
    <t>45.31.1*</t>
  </si>
  <si>
    <t>MK</t>
  </si>
  <si>
    <t>345658P002</t>
  </si>
  <si>
    <t>Chránička kábelová HDPE, ohybná : KSX-PEG 40/050, bezhalogénová, čierna</t>
  </si>
  <si>
    <t>31.20.27</t>
  </si>
  <si>
    <t xml:space="preserve">KSX-PEG 40/050      </t>
  </si>
  <si>
    <t>MZ</t>
  </si>
  <si>
    <t>210010301</t>
  </si>
  <si>
    <t>Montáž krabice do muriva 1-nás KP (68) bez zapojenia, prístrojová</t>
  </si>
  <si>
    <t>74212-0301</t>
  </si>
  <si>
    <t>34560PC01</t>
  </si>
  <si>
    <t>Krabica prístrojová - pod omietku do muriva</t>
  </si>
  <si>
    <t>345600</t>
  </si>
  <si>
    <t>210010321</t>
  </si>
  <si>
    <t>Montáž krabice do muriva KR (68) vrátane zapojenia, rozvodka s vekom a svorkovnicou</t>
  </si>
  <si>
    <t>74212-0321</t>
  </si>
  <si>
    <t>34560PC02</t>
  </si>
  <si>
    <t>Krabica odbočná - pod omietku do muriva (so svorkovnicami) :</t>
  </si>
  <si>
    <t>345608</t>
  </si>
  <si>
    <t>210110001</t>
  </si>
  <si>
    <t>Montáž, spínač nástenný, zapustený IP20-44, rad.1</t>
  </si>
  <si>
    <t>74311-0001</t>
  </si>
  <si>
    <t>34530PC01</t>
  </si>
  <si>
    <t>Spínač R1-10A//230V IP20</t>
  </si>
  <si>
    <t>345300</t>
  </si>
  <si>
    <t>210111012</t>
  </si>
  <si>
    <t>Montáž, zásuvka zapustená IP20-40, x-násobná 10/16A - 250V, priebežná</t>
  </si>
  <si>
    <t>74313-1012</t>
  </si>
  <si>
    <t>34540PC01</t>
  </si>
  <si>
    <t>Zásuvka jednoduchá 230V/16A IP20</t>
  </si>
  <si>
    <t>345400</t>
  </si>
  <si>
    <t>34540PC02</t>
  </si>
  <si>
    <t>Zásuvka dvojitá 230V/16A IP20</t>
  </si>
  <si>
    <t>210112001</t>
  </si>
  <si>
    <t>Montáž, spínač valcový, 3-pól/100A, vstavaný, bez zapojenia</t>
  </si>
  <si>
    <t>74312-2001</t>
  </si>
  <si>
    <t>34500PC03</t>
  </si>
  <si>
    <t>Spínač 3x400V/25A IP20</t>
  </si>
  <si>
    <t>345</t>
  </si>
  <si>
    <t>210190002</t>
  </si>
  <si>
    <t>Montáž rozvodnice do 50kg</t>
  </si>
  <si>
    <t>74241-0002</t>
  </si>
  <si>
    <t>35700PC02</t>
  </si>
  <si>
    <t>Rozvádzač R2 komplet vrátane ukončenia káblov v rozvádzači</t>
  </si>
  <si>
    <t>357000</t>
  </si>
  <si>
    <t>210200004</t>
  </si>
  <si>
    <t>Montáž, žiarovkové svietidlo, prisadené IP20-44 - 1x svet. zdroj (LED, halog, komp)</t>
  </si>
  <si>
    <t>74331-0004</t>
  </si>
  <si>
    <t>34800PC01</t>
  </si>
  <si>
    <t>Sietidlo žiarovkové LED stropné /nástenné IP20</t>
  </si>
  <si>
    <t>348000000</t>
  </si>
  <si>
    <t>31.50.20</t>
  </si>
  <si>
    <t>34800PC03</t>
  </si>
  <si>
    <t>Svietidlo LED nástenné so senzorom pohybu IP44</t>
  </si>
  <si>
    <t>210200039</t>
  </si>
  <si>
    <t>Montáž, núdzové svietidlo IP20-44, netrvalé osvetlenie, prisadené nástenné</t>
  </si>
  <si>
    <t>74331-0039</t>
  </si>
  <si>
    <t>34800PC04</t>
  </si>
  <si>
    <t>Svietidlo núdzové LED nástenné IP20</t>
  </si>
  <si>
    <t>348</t>
  </si>
  <si>
    <t>210220022</t>
  </si>
  <si>
    <t>Montáž uzemňovacieho vedenia v zemi, FeZn drôt D8-10mm, spojenie svorkami</t>
  </si>
  <si>
    <t>74531-0022</t>
  </si>
  <si>
    <t>3549000A00</t>
  </si>
  <si>
    <t>Kruhový bleskozvodný, uzemňovací drôt (FeZn) D8 [0,40kg/m]</t>
  </si>
  <si>
    <t>31.20.10</t>
  </si>
  <si>
    <t xml:space="preserve">t195008             </t>
  </si>
  <si>
    <t>3549010A01</t>
  </si>
  <si>
    <t>Podpera vedenia (FeZn) do muriva : PV 02 (200mm)</t>
  </si>
  <si>
    <t xml:space="preserve">f311120             </t>
  </si>
  <si>
    <t>210220025</t>
  </si>
  <si>
    <t>Montáž uzemňovacieho vedenia v zemi, FeZn pás do 120mm2, spojenie svorkami</t>
  </si>
  <si>
    <t>74531-0025</t>
  </si>
  <si>
    <t>3549000A34</t>
  </si>
  <si>
    <t>Plochá uzemňovacia páska (FeZn) 30x4 [0,95kg/m]</t>
  </si>
  <si>
    <t xml:space="preserve">t195304             </t>
  </si>
  <si>
    <t>210220201</t>
  </si>
  <si>
    <t>Montáž zachytávacej tyče do dĺžky 3m, upevnenie na strešný hrebeň</t>
  </si>
  <si>
    <t>74511-0201</t>
  </si>
  <si>
    <t>3549030A00</t>
  </si>
  <si>
    <t>Tyč zachytávacia (FeZn) : JD 10, so závitom do dreva (D18x1000)mm</t>
  </si>
  <si>
    <t xml:space="preserve">f111110             </t>
  </si>
  <si>
    <t>3549030A70</t>
  </si>
  <si>
    <t>- držiak zachytávacej tyče (FeZn) : DJ 4h, na krov, horný, pre tyče D18</t>
  </si>
  <si>
    <t xml:space="preserve">f211212             </t>
  </si>
  <si>
    <t>3549030A71</t>
  </si>
  <si>
    <t>- držiak zachytávacej tyče (FeZn) : DJ 4d, na krov, dolný, pre tyče D18</t>
  </si>
  <si>
    <t xml:space="preserve">f211312             </t>
  </si>
  <si>
    <t>3549030A80</t>
  </si>
  <si>
    <t>- strieška ochranná (FeZn) : OS 01, horná, otvor D20 (mm)</t>
  </si>
  <si>
    <t xml:space="preserve">f221112             </t>
  </si>
  <si>
    <t>3549030A85</t>
  </si>
  <si>
    <t>- strieška ochranná (FeZn) : OS 04, spodná, otvor D20 (mm)</t>
  </si>
  <si>
    <t xml:space="preserve">f221212             </t>
  </si>
  <si>
    <t>210220301</t>
  </si>
  <si>
    <t>Montáž bleskozvodnej svorky do 2 skrutiek (SS,SP1,SR 03)</t>
  </si>
  <si>
    <t>74524-0301</t>
  </si>
  <si>
    <t>3549040A20</t>
  </si>
  <si>
    <t>Svorka spojovacia (FeZn) : SS s.p. 2sk, s príložkou (2xM8)</t>
  </si>
  <si>
    <t xml:space="preserve">f613112             </t>
  </si>
  <si>
    <t>210220302</t>
  </si>
  <si>
    <t>Montáž bleskozvodnej svorky nad 2 skrutky (SJ,SK,SO,SZ,ST,SR01-2)</t>
  </si>
  <si>
    <t>74524-0302</t>
  </si>
  <si>
    <t>3549040A34</t>
  </si>
  <si>
    <t>Svorka žľabová (FeZn) : SO, pre pripojenie odkvapových žľabov (4xM8)</t>
  </si>
  <si>
    <t xml:space="preserve">f613312             </t>
  </si>
  <si>
    <t>3549040A36</t>
  </si>
  <si>
    <t>Svorka skúšobná (FeZn) : SZ (4xM8)</t>
  </si>
  <si>
    <t xml:space="preserve">t614109             </t>
  </si>
  <si>
    <t>210220361</t>
  </si>
  <si>
    <t>Montáž zemniacej tyče (ZT) do 2m, zarazenie do zeme, pripojenie vedenia</t>
  </si>
  <si>
    <t>74534-0361</t>
  </si>
  <si>
    <t>3549050A03</t>
  </si>
  <si>
    <t>Tyč uzemňovacia plná (FeZn) : ZT 2m (D25)</t>
  </si>
  <si>
    <t xml:space="preserve">f712113             </t>
  </si>
  <si>
    <t>210220372</t>
  </si>
  <si>
    <t>Montáž ochranného uholníka, alebo rúrky, s držiakmi, do muriva</t>
  </si>
  <si>
    <t>74525-0372</t>
  </si>
  <si>
    <t>3549060A02</t>
  </si>
  <si>
    <t>Ochranný uholník (FeZn) : OU 2 m</t>
  </si>
  <si>
    <t xml:space="preserve">f511120             </t>
  </si>
  <si>
    <t>3549060A11</t>
  </si>
  <si>
    <t>- držiak ochranného uholníka (FeZn) : DOU vr 2, s vrutom (D8x100 +205)mm</t>
  </si>
  <si>
    <t xml:space="preserve">f521116             </t>
  </si>
  <si>
    <t>210220401</t>
  </si>
  <si>
    <t>Označenie zvodu štítkom (kov, plast)</t>
  </si>
  <si>
    <t>74525-0401</t>
  </si>
  <si>
    <t>3549071A01</t>
  </si>
  <si>
    <t>Štítok označovací (FeZn) : f711124, bez označenia</t>
  </si>
  <si>
    <t xml:space="preserve">f711124             </t>
  </si>
  <si>
    <t>999990302</t>
  </si>
  <si>
    <t>Podružný materiál Elektro</t>
  </si>
  <si>
    <t>kompl.</t>
  </si>
  <si>
    <t>210800105</t>
  </si>
  <si>
    <t>Montáž, kábel Cu 750V uložený pod omietku CYKY 3x1,5</t>
  </si>
  <si>
    <t>74221-0105</t>
  </si>
  <si>
    <t>341203M100</t>
  </si>
  <si>
    <t>Kábel Cu 750V : CYKY-J 3x1,5</t>
  </si>
  <si>
    <t>31.30.13</t>
  </si>
  <si>
    <t xml:space="preserve">CYKY 3x1,5          </t>
  </si>
  <si>
    <t>210800106</t>
  </si>
  <si>
    <t>Montáž, kábel Cu 750V uložený pod omietku CYKY 3x2,5</t>
  </si>
  <si>
    <t>74221-0106</t>
  </si>
  <si>
    <t>341203M110</t>
  </si>
  <si>
    <t>Kábel Cu 750V : CYKY-J 3x2,5</t>
  </si>
  <si>
    <t xml:space="preserve">CYKY 3x2,5          </t>
  </si>
  <si>
    <t>210800118</t>
  </si>
  <si>
    <t>Montáž, kábel Cu 750V uložený pod omietku CYKY 5x6-16</t>
  </si>
  <si>
    <t>74221-0118</t>
  </si>
  <si>
    <t>341203M330</t>
  </si>
  <si>
    <t>Kábel Cu 750V : CYKY-J 5x6</t>
  </si>
  <si>
    <t xml:space="preserve">CYKY 5x6            </t>
  </si>
  <si>
    <t>213290040</t>
  </si>
  <si>
    <t>Demontáž elektroinštalácie</t>
  </si>
  <si>
    <t>hod</t>
  </si>
  <si>
    <t>74382-0040</t>
  </si>
  <si>
    <t>213290041</t>
  </si>
  <si>
    <t>Demontáž bleskozvodu</t>
  </si>
  <si>
    <t>74382-0041</t>
  </si>
  <si>
    <t>213290151</t>
  </si>
  <si>
    <t>Nešpecifikované elektroinštalačné práce</t>
  </si>
  <si>
    <t>74382-0151</t>
  </si>
  <si>
    <t>213291001</t>
  </si>
  <si>
    <t>Revízia elektro a vypracovanie správy</t>
  </si>
  <si>
    <t>74381-1001</t>
  </si>
  <si>
    <t>213291002</t>
  </si>
  <si>
    <t>Revízia bleskozvodu a vypracovanie správy</t>
  </si>
  <si>
    <t>74381-1002</t>
  </si>
  <si>
    <t xml:space="preserve">M21 - 155 Elektromontáže  spolu: </t>
  </si>
  <si>
    <t xml:space="preserve">PRÁCE A DODÁVKY M  spolu: </t>
  </si>
  <si>
    <t>Za rozpočet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</si>
</sst>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5" formatCode="#,##0&quot; Sk&quot;;[Red]\-#,##0&quot; Sk&quot;"/>
    <numFmt numFmtId="166" formatCode="_-* #,##0&quot; Sk&quot;_-;\-* #,##0&quot; Sk&quot;_-;_-* &quot;- Sk&quot;_-;_-@_-"/>
    <numFmt numFmtId="177" formatCode="#,##0.0000"/>
    <numFmt numFmtId="179" formatCode="#,##0.00000"/>
    <numFmt numFmtId="180" formatCode="#,##0.000"/>
    <numFmt numFmtId="181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6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5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60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79" fontId="1" fillId="0" borderId="0" xfId="0" applyNumberFormat="1" applyFont="1" applyProtection="1"/>
    <xf numFmtId="180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80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7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77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80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81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80" fontId="4" fillId="0" borderId="0" xfId="0" applyNumberFormat="1" applyFont="1" applyAlignment="1">
      <alignment horizontal="right" wrapText="1"/>
    </xf>
    <xf numFmtId="177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49" fontId="15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79" fontId="15" fillId="0" borderId="0" xfId="0" applyNumberFormat="1" applyFont="1" applyAlignment="1" applyProtection="1">
      <alignment vertical="top"/>
    </xf>
    <xf numFmtId="180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5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ColWidth="9" defaultRowHeight="13.5"/>
  <cols>
    <col min="1" max="1" width="6.7109375" style="12" customWidth="1"/>
    <col min="2" max="2" width="3.7109375" style="13" customWidth="1"/>
    <col min="3" max="3" width="13" style="14" customWidth="1"/>
    <col min="4" max="4" width="45.7109375" style="15" customWidth="1"/>
    <col min="5" max="5" width="11.28515625" style="16" customWidth="1"/>
    <col min="6" max="6" width="5.85546875" style="17" customWidth="1"/>
    <col min="7" max="7" width="8.7109375" style="18" customWidth="1"/>
    <col min="8" max="10" width="9.7109375" style="18" customWidth="1"/>
    <col min="11" max="11" width="7.42578125" style="19" customWidth="1"/>
    <col min="12" max="12" width="8.28515625" style="19" customWidth="1"/>
    <col min="13" max="13" width="7.140625" style="16" customWidth="1"/>
    <col min="14" max="14" width="7" style="16" customWidth="1"/>
    <col min="15" max="15" width="3.5703125" style="17" hidden="1" customWidth="1"/>
    <col min="16" max="16" width="12.7109375" style="17" customWidth="1"/>
    <col min="17" max="19" width="11.28515625" style="16" customWidth="1"/>
    <col min="20" max="20" width="10.5703125" style="20" customWidth="1"/>
    <col min="21" max="21" width="10.28515625" style="20" customWidth="1"/>
    <col min="22" max="22" width="5.7109375" style="20" customWidth="1"/>
    <col min="23" max="23" width="9.140625" style="16" customWidth="1"/>
    <col min="24" max="25" width="11.85546875" style="21" customWidth="1"/>
    <col min="26" max="26" width="7.5703125" style="14" customWidth="1"/>
    <col min="27" max="27" width="12.7109375" style="14" customWidth="1"/>
    <col min="28" max="28" width="4.28515625" style="17" customWidth="1"/>
    <col min="29" max="30" width="2.7109375" style="17" customWidth="1"/>
    <col min="31" max="34" width="9.140625" style="22" customWidth="1"/>
    <col min="35" max="35" width="9.140625" style="4" customWidth="1"/>
    <col min="36" max="37" width="9.140625" style="4" hidden="1" customWidth="1"/>
    <col min="38" max="1024" width="9" style="23"/>
  </cols>
  <sheetData>
    <row r="1" spans="1:37" s="4" customFormat="1" ht="12.75" customHeight="1">
      <c r="A1" s="8" t="s">
        <v>1</v>
      </c>
      <c r="G1" s="5"/>
      <c r="I1" s="8" t="s">
        <v>65</v>
      </c>
      <c r="J1" s="5"/>
      <c r="K1" s="6"/>
      <c r="Q1" s="7"/>
      <c r="R1" s="7"/>
      <c r="S1" s="7"/>
      <c r="X1" s="21"/>
      <c r="Y1" s="21"/>
      <c r="Z1" s="39" t="s">
        <v>2</v>
      </c>
      <c r="AA1" s="39" t="s">
        <v>3</v>
      </c>
      <c r="AB1" s="1" t="s">
        <v>4</v>
      </c>
      <c r="AC1" s="1" t="s">
        <v>5</v>
      </c>
      <c r="AD1" s="1" t="s">
        <v>6</v>
      </c>
      <c r="AE1" s="40" t="s">
        <v>7</v>
      </c>
      <c r="AF1" s="41" t="s">
        <v>8</v>
      </c>
    </row>
    <row r="2" spans="1:37" s="4" customFormat="1" ht="12.75">
      <c r="A2" s="8" t="s">
        <v>9</v>
      </c>
      <c r="G2" s="5"/>
      <c r="H2" s="24"/>
      <c r="I2" s="8" t="s">
        <v>66</v>
      </c>
      <c r="J2" s="5"/>
      <c r="K2" s="6"/>
      <c r="Q2" s="7"/>
      <c r="R2" s="7"/>
      <c r="S2" s="7"/>
      <c r="X2" s="21"/>
      <c r="Y2" s="21"/>
      <c r="Z2" s="39" t="s">
        <v>10</v>
      </c>
      <c r="AA2" s="3" t="s">
        <v>11</v>
      </c>
      <c r="AB2" s="2" t="s">
        <v>12</v>
      </c>
      <c r="AC2" s="2"/>
      <c r="AD2" s="3"/>
      <c r="AE2" s="40">
        <v>1</v>
      </c>
      <c r="AF2" s="42">
        <v>123.5</v>
      </c>
    </row>
    <row r="3" spans="1:37" s="4" customFormat="1" ht="12.75">
      <c r="A3" s="8" t="s">
        <v>13</v>
      </c>
      <c r="G3" s="5"/>
      <c r="I3" s="8" t="s">
        <v>67</v>
      </c>
      <c r="J3" s="5"/>
      <c r="K3" s="6"/>
      <c r="Q3" s="7"/>
      <c r="R3" s="7"/>
      <c r="S3" s="7"/>
      <c r="X3" s="21"/>
      <c r="Y3" s="21"/>
      <c r="Z3" s="39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40">
        <v>2</v>
      </c>
      <c r="AF3" s="43">
        <v>123.46</v>
      </c>
    </row>
    <row r="4" spans="1:37" s="4" customFormat="1" ht="12.75">
      <c r="Q4" s="7"/>
      <c r="R4" s="7"/>
      <c r="S4" s="7"/>
      <c r="X4" s="21"/>
      <c r="Y4" s="21"/>
      <c r="Z4" s="39" t="s">
        <v>18</v>
      </c>
      <c r="AA4" s="3" t="s">
        <v>19</v>
      </c>
      <c r="AB4" s="2" t="s">
        <v>12</v>
      </c>
      <c r="AC4" s="2"/>
      <c r="AD4" s="3"/>
      <c r="AE4" s="40">
        <v>3</v>
      </c>
      <c r="AF4" s="44">
        <v>123.45699999999999</v>
      </c>
    </row>
    <row r="5" spans="1:37" s="4" customFormat="1" ht="12.75">
      <c r="A5" s="8" t="s">
        <v>68</v>
      </c>
      <c r="Q5" s="7"/>
      <c r="R5" s="7"/>
      <c r="S5" s="7"/>
      <c r="X5" s="21"/>
      <c r="Y5" s="21"/>
      <c r="Z5" s="39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40">
        <v>4</v>
      </c>
      <c r="AF5" s="45">
        <v>123.4567</v>
      </c>
    </row>
    <row r="6" spans="1:37" s="4" customFormat="1" ht="12.75">
      <c r="A6" s="8" t="s">
        <v>69</v>
      </c>
      <c r="Q6" s="7"/>
      <c r="R6" s="7"/>
      <c r="S6" s="7"/>
      <c r="X6" s="21"/>
      <c r="Y6" s="21"/>
      <c r="Z6" s="24"/>
      <c r="AA6" s="24"/>
      <c r="AE6" s="40" t="s">
        <v>21</v>
      </c>
      <c r="AF6" s="43">
        <v>123.46</v>
      </c>
    </row>
    <row r="7" spans="1:37" s="4" customFormat="1" ht="12.75">
      <c r="A7" s="8" t="s">
        <v>70</v>
      </c>
      <c r="Q7" s="7"/>
      <c r="R7" s="7"/>
      <c r="S7" s="7"/>
      <c r="X7" s="21"/>
      <c r="Y7" s="21"/>
      <c r="Z7" s="24"/>
      <c r="AA7" s="24"/>
    </row>
    <row r="8" spans="1:37" s="4" customFormat="1">
      <c r="A8" s="4" t="s">
        <v>71</v>
      </c>
      <c r="B8" s="25"/>
      <c r="C8" s="26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21"/>
      <c r="Y8" s="21"/>
      <c r="Z8" s="24"/>
      <c r="AA8" s="24"/>
      <c r="AE8" s="17"/>
      <c r="AF8" s="17"/>
      <c r="AG8" s="17"/>
      <c r="AH8" s="17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51" t="s">
        <v>32</v>
      </c>
      <c r="L9" s="51"/>
      <c r="M9" s="52" t="s">
        <v>33</v>
      </c>
      <c r="N9" s="52"/>
      <c r="O9" s="10" t="s">
        <v>0</v>
      </c>
      <c r="P9" s="28" t="s">
        <v>34</v>
      </c>
      <c r="Q9" s="10" t="s">
        <v>26</v>
      </c>
      <c r="R9" s="10" t="s">
        <v>26</v>
      </c>
      <c r="S9" s="28" t="s">
        <v>26</v>
      </c>
      <c r="T9" s="30" t="s">
        <v>35</v>
      </c>
      <c r="U9" s="31" t="s">
        <v>36</v>
      </c>
      <c r="V9" s="32" t="s">
        <v>37</v>
      </c>
      <c r="W9" s="10" t="s">
        <v>38</v>
      </c>
      <c r="X9" s="33" t="s">
        <v>24</v>
      </c>
      <c r="Y9" s="33" t="s">
        <v>24</v>
      </c>
      <c r="Z9" s="46" t="s">
        <v>39</v>
      </c>
      <c r="AA9" s="46" t="s">
        <v>40</v>
      </c>
      <c r="AB9" s="10" t="s">
        <v>37</v>
      </c>
      <c r="AC9" s="10" t="s">
        <v>41</v>
      </c>
      <c r="AD9" s="10" t="s">
        <v>42</v>
      </c>
      <c r="AE9" s="47" t="s">
        <v>43</v>
      </c>
      <c r="AF9" s="47" t="s">
        <v>44</v>
      </c>
      <c r="AG9" s="47" t="s">
        <v>26</v>
      </c>
      <c r="AH9" s="47" t="s">
        <v>45</v>
      </c>
      <c r="AJ9" s="4" t="s">
        <v>72</v>
      </c>
      <c r="AK9" s="4" t="s">
        <v>74</v>
      </c>
    </row>
    <row r="10" spans="1:37">
      <c r="A10" s="11" t="s">
        <v>46</v>
      </c>
      <c r="B10" s="11" t="s">
        <v>47</v>
      </c>
      <c r="C10" s="27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29" t="s">
        <v>28</v>
      </c>
      <c r="N10" s="11" t="s">
        <v>31</v>
      </c>
      <c r="O10" s="11" t="s">
        <v>53</v>
      </c>
      <c r="P10" s="29"/>
      <c r="Q10" s="11" t="s">
        <v>54</v>
      </c>
      <c r="R10" s="11" t="s">
        <v>55</v>
      </c>
      <c r="S10" s="29" t="s">
        <v>56</v>
      </c>
      <c r="T10" s="34" t="s">
        <v>57</v>
      </c>
      <c r="U10" s="35" t="s">
        <v>58</v>
      </c>
      <c r="V10" s="36" t="s">
        <v>59</v>
      </c>
      <c r="W10" s="37"/>
      <c r="X10" s="38" t="s">
        <v>60</v>
      </c>
      <c r="Y10" s="38"/>
      <c r="Z10" s="48" t="s">
        <v>61</v>
      </c>
      <c r="AA10" s="48" t="s">
        <v>46</v>
      </c>
      <c r="AB10" s="11" t="s">
        <v>62</v>
      </c>
      <c r="AC10" s="49"/>
      <c r="AD10" s="49"/>
      <c r="AE10" s="50"/>
      <c r="AF10" s="50"/>
      <c r="AG10" s="50"/>
      <c r="AH10" s="50"/>
      <c r="AJ10" s="4" t="s">
        <v>73</v>
      </c>
      <c r="AK10" s="4" t="s">
        <v>75</v>
      </c>
    </row>
    <row r="12" spans="1:37">
      <c r="B12" s="53" t="s">
        <v>76</v>
      </c>
    </row>
    <row r="13" spans="1:37">
      <c r="B13" s="14" t="s">
        <v>77</v>
      </c>
    </row>
    <row r="14" spans="1:37">
      <c r="A14" s="12">
        <v>1</v>
      </c>
      <c r="B14" s="13" t="s">
        <v>78</v>
      </c>
      <c r="C14" s="14" t="s">
        <v>79</v>
      </c>
      <c r="D14" s="15" t="s">
        <v>80</v>
      </c>
      <c r="E14" s="16">
        <v>2.3370000000000002</v>
      </c>
      <c r="F14" s="17" t="s">
        <v>81</v>
      </c>
      <c r="H14" s="18">
        <f>ROUND(E14*G14,2)</f>
        <v>0</v>
      </c>
      <c r="J14" s="18">
        <f>ROUND(E14*G14,2)</f>
        <v>0</v>
      </c>
      <c r="L14" s="19">
        <f>E14*K14</f>
        <v>0</v>
      </c>
      <c r="N14" s="16">
        <f>E14*M14</f>
        <v>0</v>
      </c>
      <c r="P14" s="17" t="s">
        <v>82</v>
      </c>
      <c r="V14" s="20" t="s">
        <v>64</v>
      </c>
      <c r="X14" s="54" t="s">
        <v>83</v>
      </c>
      <c r="Y14" s="54" t="s">
        <v>79</v>
      </c>
      <c r="Z14" s="14" t="s">
        <v>84</v>
      </c>
      <c r="AJ14" s="4" t="s">
        <v>85</v>
      </c>
      <c r="AK14" s="4" t="s">
        <v>86</v>
      </c>
    </row>
    <row r="15" spans="1:37">
      <c r="A15" s="12">
        <v>2</v>
      </c>
      <c r="B15" s="13" t="s">
        <v>87</v>
      </c>
      <c r="C15" s="14" t="s">
        <v>88</v>
      </c>
      <c r="D15" s="15" t="s">
        <v>89</v>
      </c>
      <c r="E15" s="16">
        <v>2.3370000000000002</v>
      </c>
      <c r="F15" s="17" t="s">
        <v>81</v>
      </c>
      <c r="H15" s="18">
        <f>ROUND(E15*G15,2)</f>
        <v>0</v>
      </c>
      <c r="J15" s="18">
        <f>ROUND(E15*G15,2)</f>
        <v>0</v>
      </c>
      <c r="L15" s="19">
        <f>E15*K15</f>
        <v>0</v>
      </c>
      <c r="N15" s="16">
        <f>E15*M15</f>
        <v>0</v>
      </c>
      <c r="P15" s="17" t="s">
        <v>82</v>
      </c>
      <c r="V15" s="20" t="s">
        <v>64</v>
      </c>
      <c r="X15" s="54" t="s">
        <v>90</v>
      </c>
      <c r="Y15" s="54" t="s">
        <v>88</v>
      </c>
      <c r="Z15" s="14" t="s">
        <v>84</v>
      </c>
      <c r="AJ15" s="4" t="s">
        <v>85</v>
      </c>
      <c r="AK15" s="4" t="s">
        <v>86</v>
      </c>
    </row>
    <row r="16" spans="1:37">
      <c r="A16" s="12">
        <v>3</v>
      </c>
      <c r="B16" s="13" t="s">
        <v>78</v>
      </c>
      <c r="C16" s="14" t="s">
        <v>91</v>
      </c>
      <c r="D16" s="15" t="s">
        <v>92</v>
      </c>
      <c r="E16" s="16">
        <v>73.616</v>
      </c>
      <c r="F16" s="17" t="s">
        <v>81</v>
      </c>
      <c r="H16" s="18">
        <f>ROUND(E16*G16,2)</f>
        <v>0</v>
      </c>
      <c r="J16" s="18">
        <f>ROUND(E16*G16,2)</f>
        <v>0</v>
      </c>
      <c r="L16" s="19">
        <f>E16*K16</f>
        <v>0</v>
      </c>
      <c r="N16" s="16">
        <f>E16*M16</f>
        <v>0</v>
      </c>
      <c r="P16" s="17" t="s">
        <v>82</v>
      </c>
      <c r="V16" s="20" t="s">
        <v>64</v>
      </c>
      <c r="X16" s="54" t="s">
        <v>93</v>
      </c>
      <c r="Y16" s="54" t="s">
        <v>91</v>
      </c>
      <c r="Z16" s="14" t="s">
        <v>84</v>
      </c>
      <c r="AJ16" s="4" t="s">
        <v>85</v>
      </c>
      <c r="AK16" s="4" t="s">
        <v>86</v>
      </c>
    </row>
    <row r="17" spans="1:37">
      <c r="A17" s="12">
        <v>4</v>
      </c>
      <c r="B17" s="13" t="s">
        <v>78</v>
      </c>
      <c r="C17" s="14" t="s">
        <v>94</v>
      </c>
      <c r="D17" s="15" t="s">
        <v>95</v>
      </c>
      <c r="E17" s="16">
        <v>73.616</v>
      </c>
      <c r="F17" s="17" t="s">
        <v>81</v>
      </c>
      <c r="H17" s="18">
        <f>ROUND(E17*G17,2)</f>
        <v>0</v>
      </c>
      <c r="J17" s="18">
        <f>ROUND(E17*G17,2)</f>
        <v>0</v>
      </c>
      <c r="L17" s="19">
        <f>E17*K17</f>
        <v>0</v>
      </c>
      <c r="N17" s="16">
        <f>E17*M17</f>
        <v>0</v>
      </c>
      <c r="P17" s="17" t="s">
        <v>82</v>
      </c>
      <c r="V17" s="20" t="s">
        <v>64</v>
      </c>
      <c r="X17" s="54" t="s">
        <v>96</v>
      </c>
      <c r="Y17" s="54" t="s">
        <v>94</v>
      </c>
      <c r="Z17" s="14" t="s">
        <v>84</v>
      </c>
      <c r="AJ17" s="4" t="s">
        <v>85</v>
      </c>
      <c r="AK17" s="4" t="s">
        <v>86</v>
      </c>
    </row>
    <row r="18" spans="1:37">
      <c r="A18" s="12">
        <v>5</v>
      </c>
      <c r="B18" s="13" t="s">
        <v>78</v>
      </c>
      <c r="C18" s="14" t="s">
        <v>97</v>
      </c>
      <c r="D18" s="15" t="s">
        <v>98</v>
      </c>
      <c r="E18" s="16">
        <v>2.3370000000000002</v>
      </c>
      <c r="F18" s="17" t="s">
        <v>81</v>
      </c>
      <c r="H18" s="18">
        <f>ROUND(E18*G18,2)</f>
        <v>0</v>
      </c>
      <c r="J18" s="18">
        <f>ROUND(E18*G18,2)</f>
        <v>0</v>
      </c>
      <c r="L18" s="19">
        <f>E18*K18</f>
        <v>0</v>
      </c>
      <c r="N18" s="16">
        <f>E18*M18</f>
        <v>0</v>
      </c>
      <c r="P18" s="17" t="s">
        <v>82</v>
      </c>
      <c r="V18" s="20" t="s">
        <v>64</v>
      </c>
      <c r="X18" s="54" t="s">
        <v>99</v>
      </c>
      <c r="Y18" s="54" t="s">
        <v>97</v>
      </c>
      <c r="Z18" s="14" t="s">
        <v>100</v>
      </c>
      <c r="AJ18" s="4" t="s">
        <v>85</v>
      </c>
      <c r="AK18" s="4" t="s">
        <v>86</v>
      </c>
    </row>
    <row r="19" spans="1:37">
      <c r="A19" s="12">
        <v>6</v>
      </c>
      <c r="B19" s="13" t="s">
        <v>78</v>
      </c>
      <c r="C19" s="14" t="s">
        <v>101</v>
      </c>
      <c r="D19" s="15" t="s">
        <v>102</v>
      </c>
      <c r="E19" s="16">
        <v>2.3370000000000002</v>
      </c>
      <c r="F19" s="17" t="s">
        <v>81</v>
      </c>
      <c r="H19" s="18">
        <f>ROUND(E19*G19,2)</f>
        <v>0</v>
      </c>
      <c r="J19" s="18">
        <f>ROUND(E19*G19,2)</f>
        <v>0</v>
      </c>
      <c r="L19" s="19">
        <f>E19*K19</f>
        <v>0</v>
      </c>
      <c r="N19" s="16">
        <f>E19*M19</f>
        <v>0</v>
      </c>
      <c r="P19" s="17" t="s">
        <v>82</v>
      </c>
      <c r="V19" s="20" t="s">
        <v>64</v>
      </c>
      <c r="X19" s="54" t="s">
        <v>103</v>
      </c>
      <c r="Y19" s="54" t="s">
        <v>101</v>
      </c>
      <c r="Z19" s="14" t="s">
        <v>100</v>
      </c>
      <c r="AJ19" s="4" t="s">
        <v>85</v>
      </c>
      <c r="AK19" s="4" t="s">
        <v>86</v>
      </c>
    </row>
    <row r="20" spans="1:37">
      <c r="A20" s="12">
        <v>7</v>
      </c>
      <c r="B20" s="13" t="s">
        <v>87</v>
      </c>
      <c r="C20" s="14" t="s">
        <v>104</v>
      </c>
      <c r="D20" s="15" t="s">
        <v>105</v>
      </c>
      <c r="E20" s="16">
        <v>25.27</v>
      </c>
      <c r="F20" s="17" t="s">
        <v>81</v>
      </c>
      <c r="H20" s="18">
        <f>ROUND(E20*G20,2)</f>
        <v>0</v>
      </c>
      <c r="J20" s="18">
        <f>ROUND(E20*G20,2)</f>
        <v>0</v>
      </c>
      <c r="L20" s="19">
        <f>E20*K20</f>
        <v>0</v>
      </c>
      <c r="N20" s="16">
        <f>E20*M20</f>
        <v>0</v>
      </c>
      <c r="P20" s="17" t="s">
        <v>82</v>
      </c>
      <c r="V20" s="20" t="s">
        <v>64</v>
      </c>
      <c r="X20" s="54" t="s">
        <v>106</v>
      </c>
      <c r="Y20" s="54" t="s">
        <v>104</v>
      </c>
      <c r="Z20" s="14" t="s">
        <v>84</v>
      </c>
      <c r="AJ20" s="4" t="s">
        <v>85</v>
      </c>
      <c r="AK20" s="4" t="s">
        <v>86</v>
      </c>
    </row>
    <row r="21" spans="1:37">
      <c r="A21" s="12">
        <v>8</v>
      </c>
      <c r="B21" s="13" t="s">
        <v>87</v>
      </c>
      <c r="C21" s="14" t="s">
        <v>107</v>
      </c>
      <c r="D21" s="15" t="s">
        <v>108</v>
      </c>
      <c r="E21" s="16">
        <v>25.27</v>
      </c>
      <c r="F21" s="17" t="s">
        <v>81</v>
      </c>
      <c r="H21" s="18">
        <f>ROUND(E21*G21,2)</f>
        <v>0</v>
      </c>
      <c r="J21" s="18">
        <f>ROUND(E21*G21,2)</f>
        <v>0</v>
      </c>
      <c r="L21" s="19">
        <f>E21*K21</f>
        <v>0</v>
      </c>
      <c r="N21" s="16">
        <f>E21*M21</f>
        <v>0</v>
      </c>
      <c r="P21" s="17" t="s">
        <v>82</v>
      </c>
      <c r="V21" s="20" t="s">
        <v>64</v>
      </c>
      <c r="X21" s="54" t="s">
        <v>109</v>
      </c>
      <c r="Y21" s="54" t="s">
        <v>107</v>
      </c>
      <c r="Z21" s="14" t="s">
        <v>84</v>
      </c>
      <c r="AJ21" s="4" t="s">
        <v>85</v>
      </c>
      <c r="AK21" s="4" t="s">
        <v>86</v>
      </c>
    </row>
    <row r="22" spans="1:37">
      <c r="A22" s="12">
        <v>9</v>
      </c>
      <c r="B22" s="13" t="s">
        <v>110</v>
      </c>
      <c r="C22" s="14" t="s">
        <v>111</v>
      </c>
      <c r="D22" s="15" t="s">
        <v>112</v>
      </c>
      <c r="E22" s="16">
        <v>45.485999999999997</v>
      </c>
      <c r="F22" s="17" t="s">
        <v>113</v>
      </c>
      <c r="I22" s="18">
        <f>ROUND(E22*G22,2)</f>
        <v>0</v>
      </c>
      <c r="J22" s="18">
        <f>ROUND(E22*G22,2)</f>
        <v>0</v>
      </c>
      <c r="K22" s="19">
        <v>1</v>
      </c>
      <c r="L22" s="19">
        <f>E22*K22</f>
        <v>45.485999999999997</v>
      </c>
      <c r="N22" s="16">
        <f>E22*M22</f>
        <v>0</v>
      </c>
      <c r="P22" s="17" t="s">
        <v>82</v>
      </c>
      <c r="V22" s="20" t="s">
        <v>63</v>
      </c>
      <c r="X22" s="54" t="s">
        <v>111</v>
      </c>
      <c r="Y22" s="54" t="s">
        <v>111</v>
      </c>
      <c r="Z22" s="14" t="s">
        <v>114</v>
      </c>
      <c r="AA22" s="14" t="s">
        <v>82</v>
      </c>
      <c r="AJ22" s="4" t="s">
        <v>115</v>
      </c>
      <c r="AK22" s="4" t="s">
        <v>86</v>
      </c>
    </row>
    <row r="23" spans="1:37">
      <c r="D23" s="55" t="s">
        <v>116</v>
      </c>
      <c r="E23" s="56">
        <f>J23</f>
        <v>0</v>
      </c>
      <c r="H23" s="56">
        <f>SUM(H12:H22)</f>
        <v>0</v>
      </c>
      <c r="I23" s="56">
        <f>SUM(I12:I22)</f>
        <v>0</v>
      </c>
      <c r="J23" s="56">
        <f>SUM(J12:J22)</f>
        <v>0</v>
      </c>
      <c r="L23" s="57">
        <f>SUM(L12:L22)</f>
        <v>45.485999999999997</v>
      </c>
      <c r="N23" s="58">
        <f>SUM(N12:N22)</f>
        <v>0</v>
      </c>
      <c r="W23" s="16">
        <f>SUM(W12:W22)</f>
        <v>0</v>
      </c>
    </row>
    <row r="25" spans="1:37">
      <c r="B25" s="14" t="s">
        <v>117</v>
      </c>
    </row>
    <row r="26" spans="1:37" ht="25.5">
      <c r="A26" s="12">
        <v>10</v>
      </c>
      <c r="B26" s="13" t="s">
        <v>118</v>
      </c>
      <c r="C26" s="14" t="s">
        <v>119</v>
      </c>
      <c r="D26" s="15" t="s">
        <v>120</v>
      </c>
      <c r="E26" s="16">
        <v>25.27</v>
      </c>
      <c r="F26" s="17" t="s">
        <v>121</v>
      </c>
      <c r="H26" s="18">
        <f>ROUND(E26*G26,2)</f>
        <v>0</v>
      </c>
      <c r="J26" s="18">
        <f>ROUND(E26*G26,2)</f>
        <v>0</v>
      </c>
      <c r="K26" s="19">
        <v>0.26719999999999999</v>
      </c>
      <c r="L26" s="19">
        <f>E26*K26</f>
        <v>6.7521439999999995</v>
      </c>
      <c r="N26" s="16">
        <f>E26*M26</f>
        <v>0</v>
      </c>
      <c r="P26" s="17" t="s">
        <v>82</v>
      </c>
      <c r="V26" s="20" t="s">
        <v>64</v>
      </c>
      <c r="X26" s="54" t="s">
        <v>122</v>
      </c>
      <c r="Y26" s="54" t="s">
        <v>119</v>
      </c>
      <c r="Z26" s="14" t="s">
        <v>123</v>
      </c>
      <c r="AJ26" s="4" t="s">
        <v>85</v>
      </c>
      <c r="AK26" s="4" t="s">
        <v>86</v>
      </c>
    </row>
    <row r="27" spans="1:37">
      <c r="A27" s="12">
        <v>11</v>
      </c>
      <c r="B27" s="13" t="s">
        <v>124</v>
      </c>
      <c r="C27" s="14" t="s">
        <v>125</v>
      </c>
      <c r="D27" s="15" t="s">
        <v>126</v>
      </c>
      <c r="E27" s="16">
        <v>25.27</v>
      </c>
      <c r="F27" s="17" t="s">
        <v>121</v>
      </c>
      <c r="H27" s="18">
        <f>ROUND(E27*G27,2)</f>
        <v>0</v>
      </c>
      <c r="J27" s="18">
        <f>ROUND(E27*G27,2)</f>
        <v>0</v>
      </c>
      <c r="K27" s="19">
        <v>1E-4</v>
      </c>
      <c r="L27" s="19">
        <f>E27*K27</f>
        <v>2.5270000000000002E-3</v>
      </c>
      <c r="N27" s="16">
        <f>E27*M27</f>
        <v>0</v>
      </c>
      <c r="P27" s="17" t="s">
        <v>82</v>
      </c>
      <c r="V27" s="20" t="s">
        <v>64</v>
      </c>
      <c r="X27" s="54" t="s">
        <v>127</v>
      </c>
      <c r="Y27" s="54" t="s">
        <v>125</v>
      </c>
      <c r="Z27" s="14" t="s">
        <v>128</v>
      </c>
      <c r="AJ27" s="4" t="s">
        <v>85</v>
      </c>
      <c r="AK27" s="4" t="s">
        <v>86</v>
      </c>
    </row>
    <row r="28" spans="1:37">
      <c r="A28" s="12">
        <v>12</v>
      </c>
      <c r="B28" s="13" t="s">
        <v>129</v>
      </c>
      <c r="C28" s="14" t="s">
        <v>130</v>
      </c>
      <c r="D28" s="15" t="s">
        <v>131</v>
      </c>
      <c r="E28" s="16">
        <v>0.41899999999999998</v>
      </c>
      <c r="F28" s="17" t="s">
        <v>81</v>
      </c>
      <c r="H28" s="18">
        <f>ROUND(E28*G28,2)</f>
        <v>0</v>
      </c>
      <c r="J28" s="18">
        <f>ROUND(E28*G28,2)</f>
        <v>0</v>
      </c>
      <c r="K28" s="19">
        <v>2.3773599999999999</v>
      </c>
      <c r="L28" s="19">
        <f>E28*K28</f>
        <v>0.99611383999999992</v>
      </c>
      <c r="N28" s="16">
        <f>E28*M28</f>
        <v>0</v>
      </c>
      <c r="P28" s="17" t="s">
        <v>82</v>
      </c>
      <c r="V28" s="20" t="s">
        <v>64</v>
      </c>
      <c r="X28" s="54" t="s">
        <v>132</v>
      </c>
      <c r="Y28" s="54" t="s">
        <v>130</v>
      </c>
      <c r="Z28" s="14" t="s">
        <v>133</v>
      </c>
      <c r="AJ28" s="4" t="s">
        <v>85</v>
      </c>
      <c r="AK28" s="4" t="s">
        <v>86</v>
      </c>
    </row>
    <row r="29" spans="1:37" ht="25.5">
      <c r="A29" s="12">
        <v>13</v>
      </c>
      <c r="B29" s="13" t="s">
        <v>129</v>
      </c>
      <c r="C29" s="14" t="s">
        <v>134</v>
      </c>
      <c r="D29" s="15" t="s">
        <v>135</v>
      </c>
      <c r="E29" s="16">
        <v>2.79</v>
      </c>
      <c r="F29" s="17" t="s">
        <v>136</v>
      </c>
      <c r="H29" s="18">
        <f>ROUND(E29*G29,2)</f>
        <v>0</v>
      </c>
      <c r="J29" s="18">
        <f>ROUND(E29*G29,2)</f>
        <v>0</v>
      </c>
      <c r="K29" s="19">
        <v>1.8699999999999999E-3</v>
      </c>
      <c r="L29" s="19">
        <f>E29*K29</f>
        <v>5.2173000000000002E-3</v>
      </c>
      <c r="N29" s="16">
        <f>E29*M29</f>
        <v>0</v>
      </c>
      <c r="P29" s="17" t="s">
        <v>82</v>
      </c>
      <c r="V29" s="20" t="s">
        <v>64</v>
      </c>
      <c r="X29" s="54" t="s">
        <v>137</v>
      </c>
      <c r="Y29" s="54" t="s">
        <v>134</v>
      </c>
      <c r="Z29" s="14" t="s">
        <v>138</v>
      </c>
      <c r="AJ29" s="4" t="s">
        <v>85</v>
      </c>
      <c r="AK29" s="4" t="s">
        <v>86</v>
      </c>
    </row>
    <row r="30" spans="1:37">
      <c r="A30" s="12">
        <v>14</v>
      </c>
      <c r="B30" s="13" t="s">
        <v>129</v>
      </c>
      <c r="C30" s="14" t="s">
        <v>139</v>
      </c>
      <c r="D30" s="15" t="s">
        <v>140</v>
      </c>
      <c r="E30" s="16">
        <v>2.3370000000000002</v>
      </c>
      <c r="F30" s="17" t="s">
        <v>81</v>
      </c>
      <c r="H30" s="18">
        <f>ROUND(E30*G30,2)</f>
        <v>0</v>
      </c>
      <c r="J30" s="18">
        <f>ROUND(E30*G30,2)</f>
        <v>0</v>
      </c>
      <c r="K30" s="19">
        <v>2.4193099999999998</v>
      </c>
      <c r="L30" s="19">
        <f>E30*K30</f>
        <v>5.6539274700000002</v>
      </c>
      <c r="N30" s="16">
        <f>E30*M30</f>
        <v>0</v>
      </c>
      <c r="P30" s="17" t="s">
        <v>82</v>
      </c>
      <c r="V30" s="20" t="s">
        <v>64</v>
      </c>
      <c r="X30" s="54" t="s">
        <v>141</v>
      </c>
      <c r="Y30" s="54" t="s">
        <v>139</v>
      </c>
      <c r="Z30" s="14" t="s">
        <v>133</v>
      </c>
      <c r="AJ30" s="4" t="s">
        <v>85</v>
      </c>
      <c r="AK30" s="4" t="s">
        <v>86</v>
      </c>
    </row>
    <row r="31" spans="1:37">
      <c r="D31" s="55" t="s">
        <v>142</v>
      </c>
      <c r="E31" s="56">
        <f>J31</f>
        <v>0</v>
      </c>
      <c r="H31" s="56">
        <f>SUM(H25:H30)</f>
        <v>0</v>
      </c>
      <c r="I31" s="56">
        <f>SUM(I25:I30)</f>
        <v>0</v>
      </c>
      <c r="J31" s="56">
        <f>SUM(J25:J30)</f>
        <v>0</v>
      </c>
      <c r="L31" s="57">
        <f>SUM(L25:L30)</f>
        <v>13.409929609999999</v>
      </c>
      <c r="N31" s="58">
        <f>SUM(N25:N30)</f>
        <v>0</v>
      </c>
      <c r="W31" s="16">
        <f>SUM(W25:W30)</f>
        <v>0</v>
      </c>
    </row>
    <row r="33" spans="1:37">
      <c r="B33" s="14" t="s">
        <v>143</v>
      </c>
    </row>
    <row r="34" spans="1:37">
      <c r="A34" s="12">
        <v>15</v>
      </c>
      <c r="B34" s="13" t="s">
        <v>129</v>
      </c>
      <c r="C34" s="14" t="s">
        <v>144</v>
      </c>
      <c r="D34" s="15" t="s">
        <v>145</v>
      </c>
      <c r="E34" s="16">
        <v>3.0720000000000001</v>
      </c>
      <c r="F34" s="17" t="s">
        <v>81</v>
      </c>
      <c r="H34" s="18">
        <f>ROUND(E34*G34,2)</f>
        <v>0</v>
      </c>
      <c r="J34" s="18">
        <f>ROUND(E34*G34,2)</f>
        <v>0</v>
      </c>
      <c r="L34" s="19">
        <f>E34*K34</f>
        <v>0</v>
      </c>
      <c r="N34" s="16">
        <f>E34*M34</f>
        <v>0</v>
      </c>
      <c r="P34" s="17" t="s">
        <v>82</v>
      </c>
      <c r="V34" s="20" t="s">
        <v>64</v>
      </c>
      <c r="X34" s="54" t="s">
        <v>146</v>
      </c>
      <c r="Y34" s="54" t="s">
        <v>144</v>
      </c>
      <c r="Z34" s="14" t="s">
        <v>147</v>
      </c>
      <c r="AJ34" s="4" t="s">
        <v>85</v>
      </c>
      <c r="AK34" s="4" t="s">
        <v>86</v>
      </c>
    </row>
    <row r="35" spans="1:37" ht="25.5">
      <c r="A35" s="12">
        <v>16</v>
      </c>
      <c r="B35" s="13" t="s">
        <v>129</v>
      </c>
      <c r="C35" s="14" t="s">
        <v>148</v>
      </c>
      <c r="D35" s="15" t="s">
        <v>149</v>
      </c>
      <c r="E35" s="16">
        <v>0.75</v>
      </c>
      <c r="F35" s="17" t="s">
        <v>81</v>
      </c>
      <c r="H35" s="18">
        <f>ROUND(E35*G35,2)</f>
        <v>0</v>
      </c>
      <c r="J35" s="18">
        <f>ROUND(E35*G35,2)</f>
        <v>0</v>
      </c>
      <c r="K35" s="19">
        <v>2.2908599999999999</v>
      </c>
      <c r="L35" s="19">
        <f>E35*K35</f>
        <v>1.7181449999999998</v>
      </c>
      <c r="N35" s="16">
        <f>E35*M35</f>
        <v>0</v>
      </c>
      <c r="P35" s="17" t="s">
        <v>82</v>
      </c>
      <c r="V35" s="20" t="s">
        <v>64</v>
      </c>
      <c r="X35" s="54" t="s">
        <v>150</v>
      </c>
      <c r="Y35" s="54" t="s">
        <v>148</v>
      </c>
      <c r="Z35" s="14" t="s">
        <v>147</v>
      </c>
      <c r="AJ35" s="4" t="s">
        <v>85</v>
      </c>
      <c r="AK35" s="4" t="s">
        <v>86</v>
      </c>
    </row>
    <row r="36" spans="1:37">
      <c r="A36" s="12">
        <v>17</v>
      </c>
      <c r="B36" s="13" t="s">
        <v>129</v>
      </c>
      <c r="C36" s="14" t="s">
        <v>151</v>
      </c>
      <c r="D36" s="15" t="s">
        <v>152</v>
      </c>
      <c r="E36" s="16">
        <v>3.4649999999999999</v>
      </c>
      <c r="F36" s="17" t="s">
        <v>81</v>
      </c>
      <c r="H36" s="18">
        <f>ROUND(E36*G36,2)</f>
        <v>0</v>
      </c>
      <c r="J36" s="18">
        <f>ROUND(E36*G36,2)</f>
        <v>0</v>
      </c>
      <c r="K36" s="19">
        <v>0.80754999999999999</v>
      </c>
      <c r="L36" s="19">
        <f>E36*K36</f>
        <v>2.7981607499999996</v>
      </c>
      <c r="N36" s="16">
        <f>E36*M36</f>
        <v>0</v>
      </c>
      <c r="P36" s="17" t="s">
        <v>82</v>
      </c>
      <c r="V36" s="20" t="s">
        <v>64</v>
      </c>
      <c r="X36" s="54" t="s">
        <v>153</v>
      </c>
      <c r="Y36" s="54" t="s">
        <v>151</v>
      </c>
      <c r="Z36" s="14" t="s">
        <v>147</v>
      </c>
      <c r="AJ36" s="4" t="s">
        <v>85</v>
      </c>
      <c r="AK36" s="4" t="s">
        <v>86</v>
      </c>
    </row>
    <row r="37" spans="1:37" ht="25.5">
      <c r="A37" s="12">
        <v>18</v>
      </c>
      <c r="B37" s="13" t="s">
        <v>129</v>
      </c>
      <c r="C37" s="14" t="s">
        <v>154</v>
      </c>
      <c r="D37" s="15" t="s">
        <v>155</v>
      </c>
      <c r="E37" s="16">
        <v>9.7319999999999993</v>
      </c>
      <c r="F37" s="17" t="s">
        <v>81</v>
      </c>
      <c r="H37" s="18">
        <f>ROUND(E37*G37,2)</f>
        <v>0</v>
      </c>
      <c r="J37" s="18">
        <f>ROUND(E37*G37,2)</f>
        <v>0</v>
      </c>
      <c r="K37" s="19">
        <v>0.34511999999999998</v>
      </c>
      <c r="L37" s="19">
        <f>E37*K37</f>
        <v>3.3587078399999997</v>
      </c>
      <c r="N37" s="16">
        <f>E37*M37</f>
        <v>0</v>
      </c>
      <c r="P37" s="17" t="s">
        <v>82</v>
      </c>
      <c r="V37" s="20" t="s">
        <v>64</v>
      </c>
      <c r="X37" s="54" t="s">
        <v>156</v>
      </c>
      <c r="Y37" s="54" t="s">
        <v>154</v>
      </c>
      <c r="Z37" s="14" t="s">
        <v>138</v>
      </c>
      <c r="AJ37" s="4" t="s">
        <v>85</v>
      </c>
      <c r="AK37" s="4" t="s">
        <v>86</v>
      </c>
    </row>
    <row r="38" spans="1:37">
      <c r="A38" s="12">
        <v>19</v>
      </c>
      <c r="B38" s="13" t="s">
        <v>129</v>
      </c>
      <c r="C38" s="14" t="s">
        <v>157</v>
      </c>
      <c r="D38" s="15" t="s">
        <v>158</v>
      </c>
      <c r="E38" s="16">
        <v>2</v>
      </c>
      <c r="F38" s="17" t="s">
        <v>159</v>
      </c>
      <c r="H38" s="18">
        <f>ROUND(E38*G38,2)</f>
        <v>0</v>
      </c>
      <c r="J38" s="18">
        <f>ROUND(E38*G38,2)</f>
        <v>0</v>
      </c>
      <c r="K38" s="19">
        <v>2.0789999999999999E-2</v>
      </c>
      <c r="L38" s="19">
        <f>E38*K38</f>
        <v>4.1579999999999999E-2</v>
      </c>
      <c r="N38" s="16">
        <f>E38*M38</f>
        <v>0</v>
      </c>
      <c r="P38" s="17" t="s">
        <v>82</v>
      </c>
      <c r="V38" s="20" t="s">
        <v>64</v>
      </c>
      <c r="X38" s="54" t="s">
        <v>160</v>
      </c>
      <c r="Y38" s="54" t="s">
        <v>157</v>
      </c>
      <c r="Z38" s="14" t="s">
        <v>147</v>
      </c>
      <c r="AJ38" s="4" t="s">
        <v>85</v>
      </c>
      <c r="AK38" s="4" t="s">
        <v>86</v>
      </c>
    </row>
    <row r="39" spans="1:37">
      <c r="A39" s="12">
        <v>20</v>
      </c>
      <c r="B39" s="13" t="s">
        <v>129</v>
      </c>
      <c r="C39" s="14" t="s">
        <v>161</v>
      </c>
      <c r="D39" s="15" t="s">
        <v>162</v>
      </c>
      <c r="E39" s="16">
        <v>0.30599999999999999</v>
      </c>
      <c r="F39" s="17" t="s">
        <v>81</v>
      </c>
      <c r="H39" s="18">
        <f>ROUND(E39*G39,2)</f>
        <v>0</v>
      </c>
      <c r="J39" s="18">
        <f>ROUND(E39*G39,2)</f>
        <v>0</v>
      </c>
      <c r="K39" s="19">
        <v>2.4468000000000001</v>
      </c>
      <c r="L39" s="19">
        <f>E39*K39</f>
        <v>0.74872079999999996</v>
      </c>
      <c r="N39" s="16">
        <f>E39*M39</f>
        <v>0</v>
      </c>
      <c r="P39" s="17" t="s">
        <v>82</v>
      </c>
      <c r="V39" s="20" t="s">
        <v>64</v>
      </c>
      <c r="X39" s="54" t="s">
        <v>163</v>
      </c>
      <c r="Y39" s="54" t="s">
        <v>161</v>
      </c>
      <c r="Z39" s="14" t="s">
        <v>133</v>
      </c>
      <c r="AJ39" s="4" t="s">
        <v>85</v>
      </c>
      <c r="AK39" s="4" t="s">
        <v>86</v>
      </c>
    </row>
    <row r="40" spans="1:37">
      <c r="A40" s="12">
        <v>21</v>
      </c>
      <c r="B40" s="13" t="s">
        <v>129</v>
      </c>
      <c r="C40" s="14" t="s">
        <v>164</v>
      </c>
      <c r="D40" s="15" t="s">
        <v>165</v>
      </c>
      <c r="E40" s="16">
        <v>2.87</v>
      </c>
      <c r="F40" s="17" t="s">
        <v>136</v>
      </c>
      <c r="H40" s="18">
        <f>ROUND(E40*G40,2)</f>
        <v>0</v>
      </c>
      <c r="J40" s="18">
        <f>ROUND(E40*G40,2)</f>
        <v>0</v>
      </c>
      <c r="K40" s="19">
        <v>7.26E-3</v>
      </c>
      <c r="L40" s="19">
        <f>E40*K40</f>
        <v>2.0836199999999999E-2</v>
      </c>
      <c r="N40" s="16">
        <f>E40*M40</f>
        <v>0</v>
      </c>
      <c r="P40" s="17" t="s">
        <v>82</v>
      </c>
      <c r="V40" s="20" t="s">
        <v>64</v>
      </c>
      <c r="X40" s="54" t="s">
        <v>166</v>
      </c>
      <c r="Y40" s="54" t="s">
        <v>164</v>
      </c>
      <c r="Z40" s="14" t="s">
        <v>133</v>
      </c>
      <c r="AJ40" s="4" t="s">
        <v>85</v>
      </c>
      <c r="AK40" s="4" t="s">
        <v>86</v>
      </c>
    </row>
    <row r="41" spans="1:37">
      <c r="A41" s="12">
        <v>22</v>
      </c>
      <c r="B41" s="13" t="s">
        <v>129</v>
      </c>
      <c r="C41" s="14" t="s">
        <v>167</v>
      </c>
      <c r="D41" s="15" t="s">
        <v>168</v>
      </c>
      <c r="E41" s="16">
        <v>2.87</v>
      </c>
      <c r="F41" s="17" t="s">
        <v>136</v>
      </c>
      <c r="H41" s="18">
        <f>ROUND(E41*G41,2)</f>
        <v>0</v>
      </c>
      <c r="J41" s="18">
        <f>ROUND(E41*G41,2)</f>
        <v>0</v>
      </c>
      <c r="L41" s="19">
        <f>E41*K41</f>
        <v>0</v>
      </c>
      <c r="N41" s="16">
        <f>E41*M41</f>
        <v>0</v>
      </c>
      <c r="P41" s="17" t="s">
        <v>82</v>
      </c>
      <c r="V41" s="20" t="s">
        <v>64</v>
      </c>
      <c r="X41" s="54" t="s">
        <v>169</v>
      </c>
      <c r="Y41" s="54" t="s">
        <v>167</v>
      </c>
      <c r="Z41" s="14" t="s">
        <v>133</v>
      </c>
      <c r="AJ41" s="4" t="s">
        <v>85</v>
      </c>
      <c r="AK41" s="4" t="s">
        <v>86</v>
      </c>
    </row>
    <row r="42" spans="1:37">
      <c r="A42" s="12">
        <v>23</v>
      </c>
      <c r="B42" s="13" t="s">
        <v>129</v>
      </c>
      <c r="C42" s="14" t="s">
        <v>170</v>
      </c>
      <c r="D42" s="15" t="s">
        <v>171</v>
      </c>
      <c r="E42" s="16">
        <v>2.1999999999999999E-2</v>
      </c>
      <c r="F42" s="17" t="s">
        <v>113</v>
      </c>
      <c r="H42" s="18">
        <f>ROUND(E42*G42,2)</f>
        <v>0</v>
      </c>
      <c r="J42" s="18">
        <f>ROUND(E42*G42,2)</f>
        <v>0</v>
      </c>
      <c r="K42" s="19">
        <v>1.0442499999999999</v>
      </c>
      <c r="L42" s="19">
        <f>E42*K42</f>
        <v>2.2973499999999997E-2</v>
      </c>
      <c r="N42" s="16">
        <f>E42*M42</f>
        <v>0</v>
      </c>
      <c r="P42" s="17" t="s">
        <v>82</v>
      </c>
      <c r="V42" s="20" t="s">
        <v>64</v>
      </c>
      <c r="X42" s="54" t="s">
        <v>172</v>
      </c>
      <c r="Y42" s="54" t="s">
        <v>170</v>
      </c>
      <c r="Z42" s="14" t="s">
        <v>133</v>
      </c>
      <c r="AJ42" s="4" t="s">
        <v>85</v>
      </c>
      <c r="AK42" s="4" t="s">
        <v>86</v>
      </c>
    </row>
    <row r="43" spans="1:37">
      <c r="A43" s="12">
        <v>24</v>
      </c>
      <c r="B43" s="13" t="s">
        <v>129</v>
      </c>
      <c r="C43" s="14" t="s">
        <v>173</v>
      </c>
      <c r="D43" s="15" t="s">
        <v>174</v>
      </c>
      <c r="E43" s="16">
        <v>18.91</v>
      </c>
      <c r="F43" s="17" t="s">
        <v>136</v>
      </c>
      <c r="H43" s="18">
        <f>ROUND(E43*G43,2)</f>
        <v>0</v>
      </c>
      <c r="J43" s="18">
        <f>ROUND(E43*G43,2)</f>
        <v>0</v>
      </c>
      <c r="K43" s="19">
        <v>7.8619999999999995E-2</v>
      </c>
      <c r="L43" s="19">
        <f>E43*K43</f>
        <v>1.4867041999999999</v>
      </c>
      <c r="N43" s="16">
        <f>E43*M43</f>
        <v>0</v>
      </c>
      <c r="P43" s="17" t="s">
        <v>82</v>
      </c>
      <c r="V43" s="20" t="s">
        <v>64</v>
      </c>
      <c r="X43" s="54" t="s">
        <v>175</v>
      </c>
      <c r="Y43" s="54" t="s">
        <v>173</v>
      </c>
      <c r="Z43" s="14" t="s">
        <v>147</v>
      </c>
      <c r="AJ43" s="4" t="s">
        <v>85</v>
      </c>
      <c r="AK43" s="4" t="s">
        <v>86</v>
      </c>
    </row>
    <row r="44" spans="1:37">
      <c r="A44" s="12">
        <v>25</v>
      </c>
      <c r="B44" s="13" t="s">
        <v>129</v>
      </c>
      <c r="C44" s="14" t="s">
        <v>176</v>
      </c>
      <c r="D44" s="15" t="s">
        <v>177</v>
      </c>
      <c r="E44" s="16">
        <v>3.3</v>
      </c>
      <c r="F44" s="17" t="s">
        <v>136</v>
      </c>
      <c r="H44" s="18">
        <f>ROUND(E44*G44,2)</f>
        <v>0</v>
      </c>
      <c r="J44" s="18">
        <f>ROUND(E44*G44,2)</f>
        <v>0</v>
      </c>
      <c r="K44" s="19">
        <v>0.11772000000000001</v>
      </c>
      <c r="L44" s="19">
        <f>E44*K44</f>
        <v>0.38847599999999999</v>
      </c>
      <c r="N44" s="16">
        <f>E44*M44</f>
        <v>0</v>
      </c>
      <c r="P44" s="17" t="s">
        <v>82</v>
      </c>
      <c r="V44" s="20" t="s">
        <v>64</v>
      </c>
      <c r="X44" s="54" t="s">
        <v>178</v>
      </c>
      <c r="Y44" s="54" t="s">
        <v>176</v>
      </c>
      <c r="Z44" s="14" t="s">
        <v>147</v>
      </c>
      <c r="AJ44" s="4" t="s">
        <v>85</v>
      </c>
      <c r="AK44" s="4" t="s">
        <v>86</v>
      </c>
    </row>
    <row r="45" spans="1:37" ht="25.5">
      <c r="A45" s="12">
        <v>26</v>
      </c>
      <c r="B45" s="13" t="s">
        <v>129</v>
      </c>
      <c r="C45" s="14" t="s">
        <v>179</v>
      </c>
      <c r="D45" s="15" t="s">
        <v>180</v>
      </c>
      <c r="E45" s="16">
        <v>6.1040000000000001</v>
      </c>
      <c r="F45" s="17" t="s">
        <v>136</v>
      </c>
      <c r="H45" s="18">
        <f>ROUND(E45*G45,2)</f>
        <v>0</v>
      </c>
      <c r="J45" s="18">
        <f>ROUND(E45*G45,2)</f>
        <v>0</v>
      </c>
      <c r="K45" s="19">
        <v>5.4400000000000004E-3</v>
      </c>
      <c r="L45" s="19">
        <f>E45*K45</f>
        <v>3.3205760000000001E-2</v>
      </c>
      <c r="N45" s="16">
        <f>E45*M45</f>
        <v>0</v>
      </c>
      <c r="P45" s="17" t="s">
        <v>82</v>
      </c>
      <c r="V45" s="20" t="s">
        <v>64</v>
      </c>
      <c r="X45" s="54" t="s">
        <v>181</v>
      </c>
      <c r="Y45" s="54" t="s">
        <v>179</v>
      </c>
      <c r="Z45" s="14" t="s">
        <v>147</v>
      </c>
      <c r="AJ45" s="4" t="s">
        <v>85</v>
      </c>
      <c r="AK45" s="4" t="s">
        <v>86</v>
      </c>
    </row>
    <row r="46" spans="1:37" ht="25.5">
      <c r="A46" s="12">
        <v>27</v>
      </c>
      <c r="B46" s="13" t="s">
        <v>129</v>
      </c>
      <c r="C46" s="14" t="s">
        <v>182</v>
      </c>
      <c r="D46" s="15" t="s">
        <v>183</v>
      </c>
      <c r="E46" s="16">
        <v>0.7</v>
      </c>
      <c r="F46" s="17" t="s">
        <v>136</v>
      </c>
      <c r="H46" s="18">
        <f>ROUND(E46*G46,2)</f>
        <v>0</v>
      </c>
      <c r="J46" s="18">
        <f>ROUND(E46*G46,2)</f>
        <v>0</v>
      </c>
      <c r="K46" s="19">
        <v>0.24092</v>
      </c>
      <c r="L46" s="19">
        <f>E46*K46</f>
        <v>0.16864399999999999</v>
      </c>
      <c r="N46" s="16">
        <f>E46*M46</f>
        <v>0</v>
      </c>
      <c r="P46" s="17" t="s">
        <v>82</v>
      </c>
      <c r="V46" s="20" t="s">
        <v>64</v>
      </c>
      <c r="X46" s="54" t="s">
        <v>184</v>
      </c>
      <c r="Y46" s="54" t="s">
        <v>182</v>
      </c>
      <c r="Z46" s="14" t="s">
        <v>147</v>
      </c>
      <c r="AJ46" s="4" t="s">
        <v>85</v>
      </c>
      <c r="AK46" s="4" t="s">
        <v>86</v>
      </c>
    </row>
    <row r="47" spans="1:37" ht="25.5">
      <c r="A47" s="12">
        <v>28</v>
      </c>
      <c r="B47" s="13" t="s">
        <v>129</v>
      </c>
      <c r="C47" s="14" t="s">
        <v>185</v>
      </c>
      <c r="D47" s="15" t="s">
        <v>186</v>
      </c>
      <c r="E47" s="16">
        <v>0.81</v>
      </c>
      <c r="F47" s="17" t="s">
        <v>136</v>
      </c>
      <c r="H47" s="18">
        <f>ROUND(E47*G47,2)</f>
        <v>0</v>
      </c>
      <c r="J47" s="18">
        <f>ROUND(E47*G47,2)</f>
        <v>0</v>
      </c>
      <c r="K47" s="19">
        <v>8.3129999999999996E-2</v>
      </c>
      <c r="L47" s="19">
        <f>E47*K47</f>
        <v>6.7335300000000001E-2</v>
      </c>
      <c r="N47" s="16">
        <f>E47*M47</f>
        <v>0</v>
      </c>
      <c r="P47" s="17" t="s">
        <v>82</v>
      </c>
      <c r="V47" s="20" t="s">
        <v>64</v>
      </c>
      <c r="X47" s="54" t="s">
        <v>187</v>
      </c>
      <c r="Y47" s="54" t="s">
        <v>185</v>
      </c>
      <c r="Z47" s="14" t="s">
        <v>147</v>
      </c>
      <c r="AJ47" s="4" t="s">
        <v>85</v>
      </c>
      <c r="AK47" s="4" t="s">
        <v>86</v>
      </c>
    </row>
    <row r="48" spans="1:37">
      <c r="A48" s="12">
        <v>29</v>
      </c>
      <c r="B48" s="13" t="s">
        <v>129</v>
      </c>
      <c r="C48" s="14" t="s">
        <v>188</v>
      </c>
      <c r="D48" s="15" t="s">
        <v>189</v>
      </c>
      <c r="E48" s="16">
        <v>6.2</v>
      </c>
      <c r="F48" s="17" t="s">
        <v>136</v>
      </c>
      <c r="H48" s="18">
        <f>ROUND(E48*G48,2)</f>
        <v>0</v>
      </c>
      <c r="J48" s="18">
        <f>ROUND(E48*G48,2)</f>
        <v>0</v>
      </c>
      <c r="K48" s="19">
        <v>0.28453000000000001</v>
      </c>
      <c r="L48" s="19">
        <f>E48*K48</f>
        <v>1.764086</v>
      </c>
      <c r="N48" s="16">
        <f>E48*M48</f>
        <v>0</v>
      </c>
      <c r="P48" s="17" t="s">
        <v>82</v>
      </c>
      <c r="V48" s="20" t="s">
        <v>64</v>
      </c>
      <c r="X48" s="54" t="s">
        <v>190</v>
      </c>
      <c r="Y48" s="54" t="s">
        <v>188</v>
      </c>
      <c r="Z48" s="14" t="s">
        <v>147</v>
      </c>
      <c r="AJ48" s="4" t="s">
        <v>85</v>
      </c>
      <c r="AK48" s="4" t="s">
        <v>86</v>
      </c>
    </row>
    <row r="49" spans="1:37">
      <c r="D49" s="55" t="s">
        <v>191</v>
      </c>
      <c r="E49" s="56">
        <f>J49</f>
        <v>0</v>
      </c>
      <c r="H49" s="56">
        <f>SUM(H33:H48)</f>
        <v>0</v>
      </c>
      <c r="I49" s="56">
        <f>SUM(I33:I48)</f>
        <v>0</v>
      </c>
      <c r="J49" s="56">
        <f>SUM(J33:J48)</f>
        <v>0</v>
      </c>
      <c r="L49" s="57">
        <f>SUM(L33:L48)</f>
        <v>12.617575349999999</v>
      </c>
      <c r="N49" s="58">
        <f>SUM(N33:N48)</f>
        <v>0</v>
      </c>
      <c r="W49" s="16">
        <f>SUM(W33:W48)</f>
        <v>0</v>
      </c>
    </row>
    <row r="51" spans="1:37">
      <c r="B51" s="14" t="s">
        <v>192</v>
      </c>
    </row>
    <row r="52" spans="1:37" ht="25.5">
      <c r="A52" s="12">
        <v>30</v>
      </c>
      <c r="B52" s="13" t="s">
        <v>129</v>
      </c>
      <c r="C52" s="14" t="s">
        <v>193</v>
      </c>
      <c r="D52" s="15" t="s">
        <v>194</v>
      </c>
      <c r="E52" s="16">
        <v>3.3039999999999998</v>
      </c>
      <c r="F52" s="17" t="s">
        <v>136</v>
      </c>
      <c r="H52" s="18">
        <f>ROUND(E52*G52,2)</f>
        <v>0</v>
      </c>
      <c r="J52" s="18">
        <f>ROUND(E52*G52,2)</f>
        <v>0</v>
      </c>
      <c r="K52" s="19">
        <v>0.3236</v>
      </c>
      <c r="L52" s="19">
        <f>E52*K52</f>
        <v>1.0691743999999999</v>
      </c>
      <c r="N52" s="16">
        <f>E52*M52</f>
        <v>0</v>
      </c>
      <c r="P52" s="17" t="s">
        <v>82</v>
      </c>
      <c r="V52" s="20" t="s">
        <v>64</v>
      </c>
      <c r="X52" s="54" t="s">
        <v>195</v>
      </c>
      <c r="Y52" s="54" t="s">
        <v>193</v>
      </c>
      <c r="Z52" s="14" t="s">
        <v>147</v>
      </c>
      <c r="AJ52" s="4" t="s">
        <v>85</v>
      </c>
      <c r="AK52" s="4" t="s">
        <v>86</v>
      </c>
    </row>
    <row r="53" spans="1:37">
      <c r="A53" s="12">
        <v>31</v>
      </c>
      <c r="B53" s="13" t="s">
        <v>129</v>
      </c>
      <c r="C53" s="14" t="s">
        <v>196</v>
      </c>
      <c r="D53" s="15" t="s">
        <v>197</v>
      </c>
      <c r="E53" s="16">
        <v>1.8340000000000001</v>
      </c>
      <c r="F53" s="17" t="s">
        <v>81</v>
      </c>
      <c r="H53" s="18">
        <f>ROUND(E53*G53,2)</f>
        <v>0</v>
      </c>
      <c r="J53" s="18">
        <f>ROUND(E53*G53,2)</f>
        <v>0</v>
      </c>
      <c r="K53" s="19">
        <v>2.42103</v>
      </c>
      <c r="L53" s="19">
        <f>E53*K53</f>
        <v>4.4401690199999999</v>
      </c>
      <c r="N53" s="16">
        <f>E53*M53</f>
        <v>0</v>
      </c>
      <c r="P53" s="17" t="s">
        <v>82</v>
      </c>
      <c r="V53" s="20" t="s">
        <v>64</v>
      </c>
      <c r="X53" s="54" t="s">
        <v>198</v>
      </c>
      <c r="Y53" s="54" t="s">
        <v>196</v>
      </c>
      <c r="Z53" s="14" t="s">
        <v>133</v>
      </c>
      <c r="AJ53" s="4" t="s">
        <v>85</v>
      </c>
      <c r="AK53" s="4" t="s">
        <v>86</v>
      </c>
    </row>
    <row r="54" spans="1:37">
      <c r="A54" s="12">
        <v>32</v>
      </c>
      <c r="B54" s="13" t="s">
        <v>129</v>
      </c>
      <c r="C54" s="14" t="s">
        <v>199</v>
      </c>
      <c r="D54" s="15" t="s">
        <v>200</v>
      </c>
      <c r="E54" s="16">
        <v>11.78</v>
      </c>
      <c r="F54" s="17" t="s">
        <v>136</v>
      </c>
      <c r="H54" s="18">
        <f>ROUND(E54*G54,2)</f>
        <v>0</v>
      </c>
      <c r="J54" s="18">
        <f>ROUND(E54*G54,2)</f>
        <v>0</v>
      </c>
      <c r="K54" s="19">
        <v>3.3500000000000001E-3</v>
      </c>
      <c r="L54" s="19">
        <f>E54*K54</f>
        <v>3.9462999999999998E-2</v>
      </c>
      <c r="N54" s="16">
        <f>E54*M54</f>
        <v>0</v>
      </c>
      <c r="P54" s="17" t="s">
        <v>82</v>
      </c>
      <c r="V54" s="20" t="s">
        <v>64</v>
      </c>
      <c r="X54" s="54" t="s">
        <v>201</v>
      </c>
      <c r="Y54" s="54" t="s">
        <v>199</v>
      </c>
      <c r="Z54" s="14" t="s">
        <v>133</v>
      </c>
      <c r="AJ54" s="4" t="s">
        <v>85</v>
      </c>
      <c r="AK54" s="4" t="s">
        <v>86</v>
      </c>
    </row>
    <row r="55" spans="1:37">
      <c r="A55" s="12">
        <v>33</v>
      </c>
      <c r="B55" s="13" t="s">
        <v>129</v>
      </c>
      <c r="C55" s="14" t="s">
        <v>202</v>
      </c>
      <c r="D55" s="15" t="s">
        <v>203</v>
      </c>
      <c r="E55" s="16">
        <v>11.78</v>
      </c>
      <c r="F55" s="17" t="s">
        <v>136</v>
      </c>
      <c r="H55" s="18">
        <f>ROUND(E55*G55,2)</f>
        <v>0</v>
      </c>
      <c r="J55" s="18">
        <f>ROUND(E55*G55,2)</f>
        <v>0</v>
      </c>
      <c r="L55" s="19">
        <f>E55*K55</f>
        <v>0</v>
      </c>
      <c r="N55" s="16">
        <f>E55*M55</f>
        <v>0</v>
      </c>
      <c r="P55" s="17" t="s">
        <v>82</v>
      </c>
      <c r="V55" s="20" t="s">
        <v>64</v>
      </c>
      <c r="X55" s="54" t="s">
        <v>204</v>
      </c>
      <c r="Y55" s="54" t="s">
        <v>202</v>
      </c>
      <c r="Z55" s="14" t="s">
        <v>133</v>
      </c>
      <c r="AJ55" s="4" t="s">
        <v>85</v>
      </c>
      <c r="AK55" s="4" t="s">
        <v>86</v>
      </c>
    </row>
    <row r="56" spans="1:37">
      <c r="A56" s="12">
        <v>34</v>
      </c>
      <c r="B56" s="13" t="s">
        <v>129</v>
      </c>
      <c r="C56" s="14" t="s">
        <v>205</v>
      </c>
      <c r="D56" s="15" t="s">
        <v>206</v>
      </c>
      <c r="E56" s="16">
        <v>0.14399999999999999</v>
      </c>
      <c r="F56" s="17" t="s">
        <v>113</v>
      </c>
      <c r="H56" s="18">
        <f>ROUND(E56*G56,2)</f>
        <v>0</v>
      </c>
      <c r="J56" s="18">
        <f>ROUND(E56*G56,2)</f>
        <v>0</v>
      </c>
      <c r="K56" s="19">
        <v>1.0415700000000001</v>
      </c>
      <c r="L56" s="19">
        <f>E56*K56</f>
        <v>0.14998607999999999</v>
      </c>
      <c r="N56" s="16">
        <f>E56*M56</f>
        <v>0</v>
      </c>
      <c r="P56" s="17" t="s">
        <v>82</v>
      </c>
      <c r="V56" s="20" t="s">
        <v>64</v>
      </c>
      <c r="X56" s="54" t="s">
        <v>207</v>
      </c>
      <c r="Y56" s="54" t="s">
        <v>205</v>
      </c>
      <c r="Z56" s="14" t="s">
        <v>133</v>
      </c>
      <c r="AJ56" s="4" t="s">
        <v>85</v>
      </c>
      <c r="AK56" s="4" t="s">
        <v>86</v>
      </c>
    </row>
    <row r="57" spans="1:37">
      <c r="A57" s="12">
        <v>35</v>
      </c>
      <c r="B57" s="13" t="s">
        <v>129</v>
      </c>
      <c r="C57" s="14" t="s">
        <v>208</v>
      </c>
      <c r="D57" s="15" t="s">
        <v>209</v>
      </c>
      <c r="E57" s="16">
        <v>1.1459999999999999</v>
      </c>
      <c r="F57" s="17" t="s">
        <v>81</v>
      </c>
      <c r="H57" s="18">
        <f>ROUND(E57*G57,2)</f>
        <v>0</v>
      </c>
      <c r="J57" s="18">
        <f>ROUND(E57*G57,2)</f>
        <v>0</v>
      </c>
      <c r="K57" s="19">
        <v>2.4542099999999998</v>
      </c>
      <c r="L57" s="19">
        <f>E57*K57</f>
        <v>2.8125246599999993</v>
      </c>
      <c r="N57" s="16">
        <f>E57*M57</f>
        <v>0</v>
      </c>
      <c r="P57" s="17" t="s">
        <v>82</v>
      </c>
      <c r="V57" s="20" t="s">
        <v>64</v>
      </c>
      <c r="X57" s="54" t="s">
        <v>210</v>
      </c>
      <c r="Y57" s="54" t="s">
        <v>208</v>
      </c>
      <c r="Z57" s="14" t="s">
        <v>133</v>
      </c>
      <c r="AJ57" s="4" t="s">
        <v>85</v>
      </c>
      <c r="AK57" s="4" t="s">
        <v>86</v>
      </c>
    </row>
    <row r="58" spans="1:37">
      <c r="A58" s="12">
        <v>36</v>
      </c>
      <c r="B58" s="13" t="s">
        <v>129</v>
      </c>
      <c r="C58" s="14" t="s">
        <v>211</v>
      </c>
      <c r="D58" s="15" t="s">
        <v>212</v>
      </c>
      <c r="E58" s="16">
        <v>0.13200000000000001</v>
      </c>
      <c r="F58" s="17" t="s">
        <v>113</v>
      </c>
      <c r="H58" s="18">
        <f>ROUND(E58*G58,2)</f>
        <v>0</v>
      </c>
      <c r="J58" s="18">
        <f>ROUND(E58*G58,2)</f>
        <v>0</v>
      </c>
      <c r="K58" s="19">
        <v>1.0463100000000001</v>
      </c>
      <c r="L58" s="19">
        <f>E58*K58</f>
        <v>0.13811292000000003</v>
      </c>
      <c r="N58" s="16">
        <f>E58*M58</f>
        <v>0</v>
      </c>
      <c r="P58" s="17" t="s">
        <v>82</v>
      </c>
      <c r="V58" s="20" t="s">
        <v>64</v>
      </c>
      <c r="X58" s="54" t="s">
        <v>213</v>
      </c>
      <c r="Y58" s="54" t="s">
        <v>211</v>
      </c>
      <c r="Z58" s="14" t="s">
        <v>133</v>
      </c>
      <c r="AJ58" s="4" t="s">
        <v>85</v>
      </c>
      <c r="AK58" s="4" t="s">
        <v>86</v>
      </c>
    </row>
    <row r="59" spans="1:37">
      <c r="A59" s="12">
        <v>37</v>
      </c>
      <c r="B59" s="13" t="s">
        <v>129</v>
      </c>
      <c r="C59" s="14" t="s">
        <v>214</v>
      </c>
      <c r="D59" s="15" t="s">
        <v>215</v>
      </c>
      <c r="E59" s="16">
        <v>8.19</v>
      </c>
      <c r="F59" s="17" t="s">
        <v>136</v>
      </c>
      <c r="H59" s="18">
        <f>ROUND(E59*G59,2)</f>
        <v>0</v>
      </c>
      <c r="J59" s="18">
        <f>ROUND(E59*G59,2)</f>
        <v>0</v>
      </c>
      <c r="K59" s="19">
        <v>7.7299999999999999E-3</v>
      </c>
      <c r="L59" s="19">
        <f>E59*K59</f>
        <v>6.3308699999999996E-2</v>
      </c>
      <c r="N59" s="16">
        <f>E59*M59</f>
        <v>0</v>
      </c>
      <c r="P59" s="17" t="s">
        <v>82</v>
      </c>
      <c r="V59" s="20" t="s">
        <v>64</v>
      </c>
      <c r="X59" s="54" t="s">
        <v>216</v>
      </c>
      <c r="Y59" s="54" t="s">
        <v>214</v>
      </c>
      <c r="Z59" s="14" t="s">
        <v>133</v>
      </c>
      <c r="AJ59" s="4" t="s">
        <v>85</v>
      </c>
      <c r="AK59" s="4" t="s">
        <v>86</v>
      </c>
    </row>
    <row r="60" spans="1:37">
      <c r="A60" s="12">
        <v>38</v>
      </c>
      <c r="B60" s="13" t="s">
        <v>129</v>
      </c>
      <c r="C60" s="14" t="s">
        <v>217</v>
      </c>
      <c r="D60" s="15" t="s">
        <v>218</v>
      </c>
      <c r="E60" s="16">
        <v>8.19</v>
      </c>
      <c r="F60" s="17" t="s">
        <v>136</v>
      </c>
      <c r="H60" s="18">
        <f>ROUND(E60*G60,2)</f>
        <v>0</v>
      </c>
      <c r="J60" s="18">
        <f>ROUND(E60*G60,2)</f>
        <v>0</v>
      </c>
      <c r="L60" s="19">
        <f>E60*K60</f>
        <v>0</v>
      </c>
      <c r="N60" s="16">
        <f>E60*M60</f>
        <v>0</v>
      </c>
      <c r="P60" s="17" t="s">
        <v>82</v>
      </c>
      <c r="V60" s="20" t="s">
        <v>64</v>
      </c>
      <c r="X60" s="54" t="s">
        <v>219</v>
      </c>
      <c r="Y60" s="54" t="s">
        <v>217</v>
      </c>
      <c r="Z60" s="14" t="s">
        <v>133</v>
      </c>
      <c r="AJ60" s="4" t="s">
        <v>85</v>
      </c>
      <c r="AK60" s="4" t="s">
        <v>86</v>
      </c>
    </row>
    <row r="61" spans="1:37">
      <c r="A61" s="12">
        <v>39</v>
      </c>
      <c r="B61" s="13" t="s">
        <v>129</v>
      </c>
      <c r="C61" s="14" t="s">
        <v>220</v>
      </c>
      <c r="D61" s="15" t="s">
        <v>221</v>
      </c>
      <c r="E61" s="16">
        <v>3.9550000000000001</v>
      </c>
      <c r="F61" s="17" t="s">
        <v>136</v>
      </c>
      <c r="H61" s="18">
        <f>ROUND(E61*G61,2)</f>
        <v>0</v>
      </c>
      <c r="J61" s="18">
        <f>ROUND(E61*G61,2)</f>
        <v>0</v>
      </c>
      <c r="K61" s="19">
        <v>4.3299999999999996E-3</v>
      </c>
      <c r="L61" s="19">
        <f>E61*K61</f>
        <v>1.7125149999999999E-2</v>
      </c>
      <c r="N61" s="16">
        <f>E61*M61</f>
        <v>0</v>
      </c>
      <c r="P61" s="17" t="s">
        <v>82</v>
      </c>
      <c r="V61" s="20" t="s">
        <v>64</v>
      </c>
      <c r="X61" s="54" t="s">
        <v>222</v>
      </c>
      <c r="Y61" s="54" t="s">
        <v>220</v>
      </c>
      <c r="Z61" s="14" t="s">
        <v>133</v>
      </c>
      <c r="AJ61" s="4" t="s">
        <v>85</v>
      </c>
      <c r="AK61" s="4" t="s">
        <v>86</v>
      </c>
    </row>
    <row r="62" spans="1:37">
      <c r="A62" s="12">
        <v>40</v>
      </c>
      <c r="B62" s="13" t="s">
        <v>129</v>
      </c>
      <c r="C62" s="14" t="s">
        <v>223</v>
      </c>
      <c r="D62" s="15" t="s">
        <v>224</v>
      </c>
      <c r="E62" s="16">
        <v>3.9550000000000001</v>
      </c>
      <c r="F62" s="17" t="s">
        <v>136</v>
      </c>
      <c r="H62" s="18">
        <f>ROUND(E62*G62,2)</f>
        <v>0</v>
      </c>
      <c r="J62" s="18">
        <f>ROUND(E62*G62,2)</f>
        <v>0</v>
      </c>
      <c r="L62" s="19">
        <f>E62*K62</f>
        <v>0</v>
      </c>
      <c r="N62" s="16">
        <f>E62*M62</f>
        <v>0</v>
      </c>
      <c r="P62" s="17" t="s">
        <v>82</v>
      </c>
      <c r="V62" s="20" t="s">
        <v>64</v>
      </c>
      <c r="X62" s="54" t="s">
        <v>225</v>
      </c>
      <c r="Y62" s="54" t="s">
        <v>223</v>
      </c>
      <c r="Z62" s="14" t="s">
        <v>133</v>
      </c>
      <c r="AJ62" s="4" t="s">
        <v>85</v>
      </c>
      <c r="AK62" s="4" t="s">
        <v>86</v>
      </c>
    </row>
    <row r="63" spans="1:37">
      <c r="D63" s="55" t="s">
        <v>226</v>
      </c>
      <c r="E63" s="56">
        <f>J63</f>
        <v>0</v>
      </c>
      <c r="H63" s="56">
        <f>SUM(H51:H62)</f>
        <v>0</v>
      </c>
      <c r="I63" s="56">
        <f>SUM(I51:I62)</f>
        <v>0</v>
      </c>
      <c r="J63" s="56">
        <f>SUM(J51:J62)</f>
        <v>0</v>
      </c>
      <c r="L63" s="57">
        <f>SUM(L51:L62)</f>
        <v>8.7298639299999969</v>
      </c>
      <c r="N63" s="58">
        <f>SUM(N51:N62)</f>
        <v>0</v>
      </c>
      <c r="W63" s="16">
        <f>SUM(W51:W62)</f>
        <v>0</v>
      </c>
    </row>
    <row r="65" spans="1:37">
      <c r="B65" s="14" t="s">
        <v>227</v>
      </c>
    </row>
    <row r="66" spans="1:37">
      <c r="A66" s="12">
        <v>41</v>
      </c>
      <c r="B66" s="13" t="s">
        <v>228</v>
      </c>
      <c r="C66" s="14" t="s">
        <v>229</v>
      </c>
      <c r="D66" s="15" t="s">
        <v>230</v>
      </c>
      <c r="E66" s="16">
        <v>81.069999999999993</v>
      </c>
      <c r="F66" s="17" t="s">
        <v>136</v>
      </c>
      <c r="H66" s="18">
        <f>ROUND(E66*G66,2)</f>
        <v>0</v>
      </c>
      <c r="J66" s="18">
        <f>ROUND(E66*G66,2)</f>
        <v>0</v>
      </c>
      <c r="K66" s="19">
        <v>1.8890000000000001E-2</v>
      </c>
      <c r="L66" s="19">
        <f>E66*K66</f>
        <v>1.5314122999999999</v>
      </c>
      <c r="N66" s="16">
        <f>E66*M66</f>
        <v>0</v>
      </c>
      <c r="P66" s="17" t="s">
        <v>82</v>
      </c>
      <c r="V66" s="20" t="s">
        <v>64</v>
      </c>
      <c r="X66" s="54" t="s">
        <v>231</v>
      </c>
      <c r="Y66" s="54" t="s">
        <v>229</v>
      </c>
      <c r="Z66" s="14" t="s">
        <v>232</v>
      </c>
      <c r="AJ66" s="4" t="s">
        <v>85</v>
      </c>
      <c r="AK66" s="4" t="s">
        <v>86</v>
      </c>
    </row>
    <row r="67" spans="1:37">
      <c r="A67" s="12">
        <v>42</v>
      </c>
      <c r="B67" s="13" t="s">
        <v>228</v>
      </c>
      <c r="C67" s="14" t="s">
        <v>233</v>
      </c>
      <c r="D67" s="15" t="s">
        <v>234</v>
      </c>
      <c r="E67" s="16">
        <v>176.98</v>
      </c>
      <c r="F67" s="17" t="s">
        <v>136</v>
      </c>
      <c r="H67" s="18">
        <f>ROUND(E67*G67,2)</f>
        <v>0</v>
      </c>
      <c r="J67" s="18">
        <f>ROUND(E67*G67,2)</f>
        <v>0</v>
      </c>
      <c r="K67" s="19">
        <v>1.695E-2</v>
      </c>
      <c r="L67" s="19">
        <f>E67*K67</f>
        <v>2.9998109999999998</v>
      </c>
      <c r="N67" s="16">
        <f>E67*M67</f>
        <v>0</v>
      </c>
      <c r="P67" s="17" t="s">
        <v>82</v>
      </c>
      <c r="V67" s="20" t="s">
        <v>64</v>
      </c>
      <c r="X67" s="54" t="s">
        <v>235</v>
      </c>
      <c r="Y67" s="54" t="s">
        <v>233</v>
      </c>
      <c r="Z67" s="14" t="s">
        <v>232</v>
      </c>
      <c r="AJ67" s="4" t="s">
        <v>85</v>
      </c>
      <c r="AK67" s="4" t="s">
        <v>86</v>
      </c>
    </row>
    <row r="68" spans="1:37" ht="25.5">
      <c r="A68" s="12">
        <v>43</v>
      </c>
      <c r="B68" s="13" t="s">
        <v>129</v>
      </c>
      <c r="C68" s="14" t="s">
        <v>236</v>
      </c>
      <c r="D68" s="15" t="s">
        <v>237</v>
      </c>
      <c r="E68" s="16">
        <v>163.40100000000001</v>
      </c>
      <c r="F68" s="17" t="s">
        <v>136</v>
      </c>
      <c r="H68" s="18">
        <f>ROUND(E68*G68,2)</f>
        <v>0</v>
      </c>
      <c r="J68" s="18">
        <f>ROUND(E68*G68,2)</f>
        <v>0</v>
      </c>
      <c r="K68" s="19">
        <v>4.0000000000000001E-3</v>
      </c>
      <c r="L68" s="19">
        <f>E68*K68</f>
        <v>0.65360400000000007</v>
      </c>
      <c r="N68" s="16">
        <f>E68*M68</f>
        <v>0</v>
      </c>
      <c r="P68" s="17" t="s">
        <v>82</v>
      </c>
      <c r="V68" s="20" t="s">
        <v>64</v>
      </c>
      <c r="X68" s="54" t="s">
        <v>238</v>
      </c>
      <c r="Y68" s="54" t="s">
        <v>236</v>
      </c>
      <c r="Z68" s="14" t="s">
        <v>232</v>
      </c>
      <c r="AJ68" s="4" t="s">
        <v>85</v>
      </c>
      <c r="AK68" s="4" t="s">
        <v>86</v>
      </c>
    </row>
    <row r="69" spans="1:37" ht="25.5">
      <c r="A69" s="12">
        <v>44</v>
      </c>
      <c r="B69" s="13" t="s">
        <v>129</v>
      </c>
      <c r="C69" s="14" t="s">
        <v>239</v>
      </c>
      <c r="D69" s="15" t="s">
        <v>240</v>
      </c>
      <c r="E69" s="16">
        <v>163.40100000000001</v>
      </c>
      <c r="F69" s="17" t="s">
        <v>136</v>
      </c>
      <c r="H69" s="18">
        <f>ROUND(E69*G69,2)</f>
        <v>0</v>
      </c>
      <c r="J69" s="18">
        <f>ROUND(E69*G69,2)</f>
        <v>0</v>
      </c>
      <c r="K69" s="19">
        <v>3.3E-4</v>
      </c>
      <c r="L69" s="19">
        <f>E69*K69</f>
        <v>5.3922330000000004E-2</v>
      </c>
      <c r="N69" s="16">
        <f>E69*M69</f>
        <v>0</v>
      </c>
      <c r="P69" s="17" t="s">
        <v>82</v>
      </c>
      <c r="V69" s="20" t="s">
        <v>64</v>
      </c>
      <c r="X69" s="54" t="s">
        <v>241</v>
      </c>
      <c r="Y69" s="54" t="s">
        <v>239</v>
      </c>
      <c r="Z69" s="14" t="s">
        <v>232</v>
      </c>
      <c r="AJ69" s="4" t="s">
        <v>85</v>
      </c>
      <c r="AK69" s="4" t="s">
        <v>86</v>
      </c>
    </row>
    <row r="70" spans="1:37" ht="25.5">
      <c r="A70" s="12">
        <v>45</v>
      </c>
      <c r="B70" s="13" t="s">
        <v>129</v>
      </c>
      <c r="C70" s="14" t="s">
        <v>242</v>
      </c>
      <c r="D70" s="15" t="s">
        <v>243</v>
      </c>
      <c r="E70" s="16">
        <v>6.766</v>
      </c>
      <c r="F70" s="17" t="s">
        <v>136</v>
      </c>
      <c r="H70" s="18">
        <f>ROUND(E70*G70,2)</f>
        <v>0</v>
      </c>
      <c r="J70" s="18">
        <f>ROUND(E70*G70,2)</f>
        <v>0</v>
      </c>
      <c r="K70" s="19">
        <v>3.0000000000000001E-5</v>
      </c>
      <c r="L70" s="19">
        <f>E70*K70</f>
        <v>2.0298000000000001E-4</v>
      </c>
      <c r="N70" s="16">
        <f>E70*M70</f>
        <v>0</v>
      </c>
      <c r="P70" s="17" t="s">
        <v>82</v>
      </c>
      <c r="V70" s="20" t="s">
        <v>64</v>
      </c>
      <c r="X70" s="54" t="s">
        <v>244</v>
      </c>
      <c r="Y70" s="54" t="s">
        <v>242</v>
      </c>
      <c r="Z70" s="14" t="s">
        <v>232</v>
      </c>
      <c r="AJ70" s="4" t="s">
        <v>85</v>
      </c>
      <c r="AK70" s="4" t="s">
        <v>86</v>
      </c>
    </row>
    <row r="71" spans="1:37">
      <c r="A71" s="12">
        <v>46</v>
      </c>
      <c r="B71" s="13" t="s">
        <v>129</v>
      </c>
      <c r="C71" s="14" t="s">
        <v>245</v>
      </c>
      <c r="D71" s="15" t="s">
        <v>246</v>
      </c>
      <c r="E71" s="16">
        <v>0.09</v>
      </c>
      <c r="F71" s="17" t="s">
        <v>81</v>
      </c>
      <c r="H71" s="18">
        <f>ROUND(E71*G71,2)</f>
        <v>0</v>
      </c>
      <c r="J71" s="18">
        <f>ROUND(E71*G71,2)</f>
        <v>0</v>
      </c>
      <c r="K71" s="19">
        <v>2.33873</v>
      </c>
      <c r="L71" s="19">
        <f>E71*K71</f>
        <v>0.2104857</v>
      </c>
      <c r="N71" s="16">
        <f>E71*M71</f>
        <v>0</v>
      </c>
      <c r="P71" s="17" t="s">
        <v>82</v>
      </c>
      <c r="V71" s="20" t="s">
        <v>64</v>
      </c>
      <c r="X71" s="54" t="s">
        <v>247</v>
      </c>
      <c r="Y71" s="54" t="s">
        <v>245</v>
      </c>
      <c r="Z71" s="14" t="s">
        <v>138</v>
      </c>
      <c r="AJ71" s="4" t="s">
        <v>85</v>
      </c>
      <c r="AK71" s="4" t="s">
        <v>86</v>
      </c>
    </row>
    <row r="72" spans="1:37" ht="25.5">
      <c r="A72" s="12">
        <v>47</v>
      </c>
      <c r="B72" s="13" t="s">
        <v>129</v>
      </c>
      <c r="C72" s="14" t="s">
        <v>248</v>
      </c>
      <c r="D72" s="15" t="s">
        <v>249</v>
      </c>
      <c r="E72" s="16">
        <v>13.66</v>
      </c>
      <c r="F72" s="17" t="s">
        <v>136</v>
      </c>
      <c r="H72" s="18">
        <f>ROUND(E72*G72,2)</f>
        <v>0</v>
      </c>
      <c r="J72" s="18">
        <f>ROUND(E72*G72,2)</f>
        <v>0</v>
      </c>
      <c r="K72" s="19">
        <v>9.4999999999999998E-3</v>
      </c>
      <c r="L72" s="19">
        <f>E72*K72</f>
        <v>0.12977</v>
      </c>
      <c r="N72" s="16">
        <f>E72*M72</f>
        <v>0</v>
      </c>
      <c r="P72" s="17" t="s">
        <v>82</v>
      </c>
      <c r="V72" s="20" t="s">
        <v>64</v>
      </c>
      <c r="X72" s="54" t="s">
        <v>250</v>
      </c>
      <c r="Y72" s="54" t="s">
        <v>248</v>
      </c>
      <c r="Z72" s="14" t="s">
        <v>138</v>
      </c>
      <c r="AJ72" s="4" t="s">
        <v>85</v>
      </c>
      <c r="AK72" s="4" t="s">
        <v>86</v>
      </c>
    </row>
    <row r="73" spans="1:37">
      <c r="D73" s="55" t="s">
        <v>251</v>
      </c>
      <c r="E73" s="56">
        <f>J73</f>
        <v>0</v>
      </c>
      <c r="H73" s="56">
        <f>SUM(H65:H72)</f>
        <v>0</v>
      </c>
      <c r="I73" s="56">
        <f>SUM(I65:I72)</f>
        <v>0</v>
      </c>
      <c r="J73" s="56">
        <f>SUM(J65:J72)</f>
        <v>0</v>
      </c>
      <c r="L73" s="57">
        <f>SUM(L65:L72)</f>
        <v>5.5792083099999994</v>
      </c>
      <c r="N73" s="58">
        <f>SUM(N65:N72)</f>
        <v>0</v>
      </c>
      <c r="W73" s="16">
        <f>SUM(W65:W72)</f>
        <v>0</v>
      </c>
    </row>
    <row r="75" spans="1:37">
      <c r="B75" s="14" t="s">
        <v>252</v>
      </c>
    </row>
    <row r="76" spans="1:37">
      <c r="A76" s="12">
        <v>48</v>
      </c>
      <c r="B76" s="13" t="s">
        <v>253</v>
      </c>
      <c r="C76" s="14" t="s">
        <v>254</v>
      </c>
      <c r="D76" s="15" t="s">
        <v>255</v>
      </c>
      <c r="E76" s="16">
        <v>3</v>
      </c>
      <c r="F76" s="17" t="s">
        <v>136</v>
      </c>
      <c r="H76" s="18">
        <f>ROUND(E76*G76,2)</f>
        <v>0</v>
      </c>
      <c r="J76" s="18">
        <f>ROUND(E76*G76,2)</f>
        <v>0</v>
      </c>
      <c r="K76" s="19">
        <v>6.8000000000000005E-4</v>
      </c>
      <c r="L76" s="19">
        <f>E76*K76</f>
        <v>2.0400000000000001E-3</v>
      </c>
      <c r="M76" s="16">
        <v>0.13100000000000001</v>
      </c>
      <c r="N76" s="16">
        <f>E76*M76</f>
        <v>0.39300000000000002</v>
      </c>
      <c r="P76" s="17" t="s">
        <v>82</v>
      </c>
      <c r="V76" s="20" t="s">
        <v>64</v>
      </c>
      <c r="X76" s="54" t="s">
        <v>256</v>
      </c>
      <c r="Y76" s="54" t="s">
        <v>254</v>
      </c>
      <c r="Z76" s="14" t="s">
        <v>257</v>
      </c>
      <c r="AJ76" s="4" t="s">
        <v>85</v>
      </c>
      <c r="AK76" s="4" t="s">
        <v>86</v>
      </c>
    </row>
    <row r="77" spans="1:37">
      <c r="A77" s="12">
        <v>49</v>
      </c>
      <c r="B77" s="13" t="s">
        <v>253</v>
      </c>
      <c r="C77" s="14" t="s">
        <v>258</v>
      </c>
      <c r="D77" s="15" t="s">
        <v>259</v>
      </c>
      <c r="E77" s="16">
        <v>8.4510000000000005</v>
      </c>
      <c r="F77" s="17" t="s">
        <v>81</v>
      </c>
      <c r="H77" s="18">
        <f>ROUND(E77*G77,2)</f>
        <v>0</v>
      </c>
      <c r="J77" s="18">
        <f>ROUND(E77*G77,2)</f>
        <v>0</v>
      </c>
      <c r="K77" s="19">
        <v>1.31E-3</v>
      </c>
      <c r="L77" s="19">
        <f>E77*K77</f>
        <v>1.107081E-2</v>
      </c>
      <c r="M77" s="16">
        <v>1.8</v>
      </c>
      <c r="N77" s="16">
        <f>E77*M77</f>
        <v>15.211800000000002</v>
      </c>
      <c r="P77" s="17" t="s">
        <v>82</v>
      </c>
      <c r="V77" s="20" t="s">
        <v>64</v>
      </c>
      <c r="X77" s="54" t="s">
        <v>260</v>
      </c>
      <c r="Y77" s="54" t="s">
        <v>258</v>
      </c>
      <c r="Z77" s="14" t="s">
        <v>257</v>
      </c>
      <c r="AJ77" s="4" t="s">
        <v>85</v>
      </c>
      <c r="AK77" s="4" t="s">
        <v>86</v>
      </c>
    </row>
    <row r="78" spans="1:37">
      <c r="A78" s="12">
        <v>50</v>
      </c>
      <c r="B78" s="13" t="s">
        <v>253</v>
      </c>
      <c r="C78" s="14" t="s">
        <v>261</v>
      </c>
      <c r="D78" s="15" t="s">
        <v>262</v>
      </c>
      <c r="E78" s="16">
        <v>3.0779999999999998</v>
      </c>
      <c r="F78" s="17" t="s">
        <v>81</v>
      </c>
      <c r="H78" s="18">
        <f>ROUND(E78*G78,2)</f>
        <v>0</v>
      </c>
      <c r="J78" s="18">
        <f>ROUND(E78*G78,2)</f>
        <v>0</v>
      </c>
      <c r="K78" s="19">
        <v>1.5E-3</v>
      </c>
      <c r="L78" s="19">
        <f>E78*K78</f>
        <v>4.6169999999999996E-3</v>
      </c>
      <c r="M78" s="16">
        <v>2.2000000000000002</v>
      </c>
      <c r="N78" s="16">
        <f>E78*M78</f>
        <v>6.7716000000000003</v>
      </c>
      <c r="P78" s="17" t="s">
        <v>82</v>
      </c>
      <c r="V78" s="20" t="s">
        <v>64</v>
      </c>
      <c r="X78" s="54" t="s">
        <v>263</v>
      </c>
      <c r="Y78" s="54" t="s">
        <v>261</v>
      </c>
      <c r="Z78" s="14" t="s">
        <v>257</v>
      </c>
      <c r="AJ78" s="4" t="s">
        <v>85</v>
      </c>
      <c r="AK78" s="4" t="s">
        <v>86</v>
      </c>
    </row>
    <row r="79" spans="1:37">
      <c r="A79" s="12">
        <v>51</v>
      </c>
      <c r="B79" s="13" t="s">
        <v>253</v>
      </c>
      <c r="C79" s="14" t="s">
        <v>264</v>
      </c>
      <c r="D79" s="15" t="s">
        <v>265</v>
      </c>
      <c r="E79" s="16">
        <v>0.14000000000000001</v>
      </c>
      <c r="F79" s="17" t="s">
        <v>81</v>
      </c>
      <c r="H79" s="18">
        <f>ROUND(E79*G79,2)</f>
        <v>0</v>
      </c>
      <c r="J79" s="18">
        <f>ROUND(E79*G79,2)</f>
        <v>0</v>
      </c>
      <c r="K79" s="19">
        <v>7.9000000000000008E-3</v>
      </c>
      <c r="L79" s="19">
        <f>E79*K79</f>
        <v>1.1060000000000002E-3</v>
      </c>
      <c r="M79" s="16">
        <v>2.4</v>
      </c>
      <c r="N79" s="16">
        <f>E79*M79</f>
        <v>0.33600000000000002</v>
      </c>
      <c r="P79" s="17" t="s">
        <v>82</v>
      </c>
      <c r="V79" s="20" t="s">
        <v>64</v>
      </c>
      <c r="X79" s="54" t="s">
        <v>266</v>
      </c>
      <c r="Y79" s="54" t="s">
        <v>264</v>
      </c>
      <c r="Z79" s="14" t="s">
        <v>257</v>
      </c>
      <c r="AJ79" s="4" t="s">
        <v>85</v>
      </c>
      <c r="AK79" s="4" t="s">
        <v>86</v>
      </c>
    </row>
    <row r="80" spans="1:37">
      <c r="A80" s="12">
        <v>52</v>
      </c>
      <c r="B80" s="13" t="s">
        <v>253</v>
      </c>
      <c r="C80" s="14" t="s">
        <v>267</v>
      </c>
      <c r="D80" s="15" t="s">
        <v>268</v>
      </c>
      <c r="E80" s="16">
        <v>7</v>
      </c>
      <c r="F80" s="17" t="s">
        <v>159</v>
      </c>
      <c r="H80" s="18">
        <f>ROUND(E80*G80,2)</f>
        <v>0</v>
      </c>
      <c r="J80" s="18">
        <f>ROUND(E80*G80,2)</f>
        <v>0</v>
      </c>
      <c r="L80" s="19">
        <f>E80*K80</f>
        <v>0</v>
      </c>
      <c r="N80" s="16">
        <f>E80*M80</f>
        <v>0</v>
      </c>
      <c r="P80" s="17" t="s">
        <v>82</v>
      </c>
      <c r="V80" s="20" t="s">
        <v>64</v>
      </c>
      <c r="X80" s="54" t="s">
        <v>269</v>
      </c>
      <c r="Y80" s="54" t="s">
        <v>267</v>
      </c>
      <c r="Z80" s="14" t="s">
        <v>257</v>
      </c>
      <c r="AJ80" s="4" t="s">
        <v>85</v>
      </c>
      <c r="AK80" s="4" t="s">
        <v>86</v>
      </c>
    </row>
    <row r="81" spans="1:37">
      <c r="A81" s="12">
        <v>53</v>
      </c>
      <c r="B81" s="13" t="s">
        <v>253</v>
      </c>
      <c r="C81" s="14" t="s">
        <v>270</v>
      </c>
      <c r="D81" s="15" t="s">
        <v>271</v>
      </c>
      <c r="E81" s="16">
        <v>10</v>
      </c>
      <c r="F81" s="17" t="s">
        <v>136</v>
      </c>
      <c r="H81" s="18">
        <f>ROUND(E81*G81,2)</f>
        <v>0</v>
      </c>
      <c r="J81" s="18">
        <f>ROUND(E81*G81,2)</f>
        <v>0</v>
      </c>
      <c r="K81" s="19">
        <v>1.1999999999999999E-3</v>
      </c>
      <c r="L81" s="19">
        <f>E81*K81</f>
        <v>1.1999999999999999E-2</v>
      </c>
      <c r="M81" s="16">
        <v>7.5999999999999998E-2</v>
      </c>
      <c r="N81" s="16">
        <f>E81*M81</f>
        <v>0.76</v>
      </c>
      <c r="P81" s="17" t="s">
        <v>82</v>
      </c>
      <c r="V81" s="20" t="s">
        <v>64</v>
      </c>
      <c r="X81" s="54" t="s">
        <v>272</v>
      </c>
      <c r="Y81" s="54" t="s">
        <v>270</v>
      </c>
      <c r="Z81" s="14" t="s">
        <v>257</v>
      </c>
      <c r="AJ81" s="4" t="s">
        <v>85</v>
      </c>
      <c r="AK81" s="4" t="s">
        <v>86</v>
      </c>
    </row>
    <row r="82" spans="1:37">
      <c r="A82" s="12">
        <v>54</v>
      </c>
      <c r="B82" s="13" t="s">
        <v>253</v>
      </c>
      <c r="C82" s="14" t="s">
        <v>273</v>
      </c>
      <c r="D82" s="15" t="s">
        <v>274</v>
      </c>
      <c r="E82" s="16">
        <v>0.96</v>
      </c>
      <c r="F82" s="17" t="s">
        <v>136</v>
      </c>
      <c r="H82" s="18">
        <f>ROUND(E82*G82,2)</f>
        <v>0</v>
      </c>
      <c r="J82" s="18">
        <f>ROUND(E82*G82,2)</f>
        <v>0</v>
      </c>
      <c r="L82" s="19">
        <f>E82*K82</f>
        <v>0</v>
      </c>
      <c r="M82" s="16">
        <v>7.3999999999999996E-2</v>
      </c>
      <c r="N82" s="16">
        <f>E82*M82</f>
        <v>7.1039999999999992E-2</v>
      </c>
      <c r="P82" s="17" t="s">
        <v>82</v>
      </c>
      <c r="V82" s="20" t="s">
        <v>64</v>
      </c>
      <c r="X82" s="54" t="s">
        <v>275</v>
      </c>
      <c r="Y82" s="54" t="s">
        <v>273</v>
      </c>
      <c r="Z82" s="14" t="s">
        <v>138</v>
      </c>
      <c r="AJ82" s="4" t="s">
        <v>85</v>
      </c>
      <c r="AK82" s="4" t="s">
        <v>86</v>
      </c>
    </row>
    <row r="83" spans="1:37">
      <c r="A83" s="12">
        <v>55</v>
      </c>
      <c r="B83" s="13" t="s">
        <v>253</v>
      </c>
      <c r="C83" s="14" t="s">
        <v>276</v>
      </c>
      <c r="D83" s="15" t="s">
        <v>277</v>
      </c>
      <c r="E83" s="16">
        <v>2.052</v>
      </c>
      <c r="F83" s="17" t="s">
        <v>81</v>
      </c>
      <c r="H83" s="18">
        <f>ROUND(E83*G83,2)</f>
        <v>0</v>
      </c>
      <c r="J83" s="18">
        <f>ROUND(E83*G83,2)</f>
        <v>0</v>
      </c>
      <c r="K83" s="19">
        <v>1.8699999999999999E-3</v>
      </c>
      <c r="L83" s="19">
        <f>E83*K83</f>
        <v>3.83724E-3</v>
      </c>
      <c r="M83" s="16">
        <v>1.8</v>
      </c>
      <c r="N83" s="16">
        <f>E83*M83</f>
        <v>3.6936</v>
      </c>
      <c r="P83" s="17" t="s">
        <v>82</v>
      </c>
      <c r="V83" s="20" t="s">
        <v>64</v>
      </c>
      <c r="X83" s="54" t="s">
        <v>278</v>
      </c>
      <c r="Y83" s="54" t="s">
        <v>276</v>
      </c>
      <c r="Z83" s="14" t="s">
        <v>257</v>
      </c>
      <c r="AJ83" s="4" t="s">
        <v>85</v>
      </c>
      <c r="AK83" s="4" t="s">
        <v>86</v>
      </c>
    </row>
    <row r="84" spans="1:37">
      <c r="A84" s="12">
        <v>56</v>
      </c>
      <c r="B84" s="13" t="s">
        <v>253</v>
      </c>
      <c r="C84" s="14" t="s">
        <v>279</v>
      </c>
      <c r="D84" s="15" t="s">
        <v>280</v>
      </c>
      <c r="E84" s="16">
        <v>4</v>
      </c>
      <c r="F84" s="17" t="s">
        <v>159</v>
      </c>
      <c r="H84" s="18">
        <f>ROUND(E84*G84,2)</f>
        <v>0</v>
      </c>
      <c r="J84" s="18">
        <f>ROUND(E84*G84,2)</f>
        <v>0</v>
      </c>
      <c r="L84" s="19">
        <f>E84*K84</f>
        <v>0</v>
      </c>
      <c r="M84" s="16">
        <v>3.2000000000000001E-2</v>
      </c>
      <c r="N84" s="16">
        <f>E84*M84</f>
        <v>0.128</v>
      </c>
      <c r="P84" s="17" t="s">
        <v>82</v>
      </c>
      <c r="V84" s="20" t="s">
        <v>64</v>
      </c>
      <c r="X84" s="54" t="s">
        <v>281</v>
      </c>
      <c r="Y84" s="54" t="s">
        <v>279</v>
      </c>
      <c r="Z84" s="14" t="s">
        <v>257</v>
      </c>
      <c r="AJ84" s="4" t="s">
        <v>85</v>
      </c>
      <c r="AK84" s="4" t="s">
        <v>86</v>
      </c>
    </row>
    <row r="85" spans="1:37">
      <c r="A85" s="12">
        <v>57</v>
      </c>
      <c r="B85" s="13" t="s">
        <v>253</v>
      </c>
      <c r="C85" s="14" t="s">
        <v>282</v>
      </c>
      <c r="D85" s="15" t="s">
        <v>283</v>
      </c>
      <c r="E85" s="16">
        <v>25</v>
      </c>
      <c r="F85" s="17" t="s">
        <v>121</v>
      </c>
      <c r="H85" s="18">
        <f>ROUND(E85*G85,2)</f>
        <v>0</v>
      </c>
      <c r="J85" s="18">
        <f>ROUND(E85*G85,2)</f>
        <v>0</v>
      </c>
      <c r="K85" s="19">
        <v>5.0000000000000001E-4</v>
      </c>
      <c r="L85" s="19">
        <f>E85*K85</f>
        <v>1.2500000000000001E-2</v>
      </c>
      <c r="M85" s="16">
        <v>2.7E-2</v>
      </c>
      <c r="N85" s="16">
        <f>E85*M85</f>
        <v>0.67500000000000004</v>
      </c>
      <c r="P85" s="17" t="s">
        <v>82</v>
      </c>
      <c r="V85" s="20" t="s">
        <v>64</v>
      </c>
      <c r="X85" s="54" t="s">
        <v>284</v>
      </c>
      <c r="Y85" s="54" t="s">
        <v>282</v>
      </c>
      <c r="Z85" s="14" t="s">
        <v>257</v>
      </c>
      <c r="AJ85" s="4" t="s">
        <v>85</v>
      </c>
      <c r="AK85" s="4" t="s">
        <v>86</v>
      </c>
    </row>
    <row r="86" spans="1:37">
      <c r="A86" s="12">
        <v>58</v>
      </c>
      <c r="B86" s="13" t="s">
        <v>253</v>
      </c>
      <c r="C86" s="14" t="s">
        <v>285</v>
      </c>
      <c r="D86" s="15" t="s">
        <v>286</v>
      </c>
      <c r="E86" s="16">
        <v>81.069999999999993</v>
      </c>
      <c r="F86" s="17" t="s">
        <v>136</v>
      </c>
      <c r="H86" s="18">
        <f>ROUND(E86*G86,2)</f>
        <v>0</v>
      </c>
      <c r="J86" s="18">
        <f>ROUND(E86*G86,2)</f>
        <v>0</v>
      </c>
      <c r="L86" s="19">
        <f>E86*K86</f>
        <v>0</v>
      </c>
      <c r="M86" s="16">
        <v>0.01</v>
      </c>
      <c r="N86" s="16">
        <f>E86*M86</f>
        <v>0.81069999999999998</v>
      </c>
      <c r="P86" s="17" t="s">
        <v>82</v>
      </c>
      <c r="V86" s="20" t="s">
        <v>64</v>
      </c>
      <c r="X86" s="54" t="s">
        <v>287</v>
      </c>
      <c r="Y86" s="54" t="s">
        <v>285</v>
      </c>
      <c r="Z86" s="14" t="s">
        <v>257</v>
      </c>
      <c r="AJ86" s="4" t="s">
        <v>85</v>
      </c>
      <c r="AK86" s="4" t="s">
        <v>86</v>
      </c>
    </row>
    <row r="87" spans="1:37">
      <c r="A87" s="12">
        <v>59</v>
      </c>
      <c r="B87" s="13" t="s">
        <v>253</v>
      </c>
      <c r="C87" s="14" t="s">
        <v>288</v>
      </c>
      <c r="D87" s="15" t="s">
        <v>289</v>
      </c>
      <c r="E87" s="16">
        <v>176.98</v>
      </c>
      <c r="F87" s="17" t="s">
        <v>136</v>
      </c>
      <c r="H87" s="18">
        <f>ROUND(E87*G87,2)</f>
        <v>0</v>
      </c>
      <c r="J87" s="18">
        <f>ROUND(E87*G87,2)</f>
        <v>0</v>
      </c>
      <c r="L87" s="19">
        <f>E87*K87</f>
        <v>0</v>
      </c>
      <c r="M87" s="16">
        <v>0.01</v>
      </c>
      <c r="N87" s="16">
        <f>E87*M87</f>
        <v>1.7698</v>
      </c>
      <c r="P87" s="17" t="s">
        <v>82</v>
      </c>
      <c r="V87" s="20" t="s">
        <v>64</v>
      </c>
      <c r="X87" s="54" t="s">
        <v>290</v>
      </c>
      <c r="Y87" s="54" t="s">
        <v>288</v>
      </c>
      <c r="Z87" s="14" t="s">
        <v>257</v>
      </c>
      <c r="AJ87" s="4" t="s">
        <v>85</v>
      </c>
      <c r="AK87" s="4" t="s">
        <v>86</v>
      </c>
    </row>
    <row r="88" spans="1:37">
      <c r="A88" s="12">
        <v>60</v>
      </c>
      <c r="B88" s="13" t="s">
        <v>253</v>
      </c>
      <c r="C88" s="14" t="s">
        <v>291</v>
      </c>
      <c r="D88" s="15" t="s">
        <v>292</v>
      </c>
      <c r="E88" s="16">
        <v>22.41</v>
      </c>
      <c r="F88" s="17" t="s">
        <v>136</v>
      </c>
      <c r="H88" s="18">
        <f>ROUND(E88*G88,2)</f>
        <v>0</v>
      </c>
      <c r="J88" s="18">
        <f>ROUND(E88*G88,2)</f>
        <v>0</v>
      </c>
      <c r="L88" s="19">
        <f>E88*K88</f>
        <v>0</v>
      </c>
      <c r="M88" s="16">
        <v>6.8000000000000005E-2</v>
      </c>
      <c r="N88" s="16">
        <f>E88*M88</f>
        <v>1.5238800000000001</v>
      </c>
      <c r="P88" s="17" t="s">
        <v>82</v>
      </c>
      <c r="V88" s="20" t="s">
        <v>64</v>
      </c>
      <c r="X88" s="54" t="s">
        <v>293</v>
      </c>
      <c r="Y88" s="54" t="s">
        <v>291</v>
      </c>
      <c r="Z88" s="14" t="s">
        <v>257</v>
      </c>
      <c r="AJ88" s="4" t="s">
        <v>85</v>
      </c>
      <c r="AK88" s="4" t="s">
        <v>86</v>
      </c>
    </row>
    <row r="89" spans="1:37">
      <c r="A89" s="12">
        <v>61</v>
      </c>
      <c r="B89" s="13" t="s">
        <v>253</v>
      </c>
      <c r="C89" s="14" t="s">
        <v>294</v>
      </c>
      <c r="D89" s="15" t="s">
        <v>295</v>
      </c>
      <c r="E89" s="16">
        <v>63.512999999999998</v>
      </c>
      <c r="F89" s="17" t="s">
        <v>113</v>
      </c>
      <c r="H89" s="18">
        <f>ROUND(E89*G89,2)</f>
        <v>0</v>
      </c>
      <c r="J89" s="18">
        <f>ROUND(E89*G89,2)</f>
        <v>0</v>
      </c>
      <c r="L89" s="19">
        <f>E89*K89</f>
        <v>0</v>
      </c>
      <c r="N89" s="16">
        <f>E89*M89</f>
        <v>0</v>
      </c>
      <c r="P89" s="17" t="s">
        <v>82</v>
      </c>
      <c r="V89" s="20" t="s">
        <v>64</v>
      </c>
      <c r="X89" s="54" t="s">
        <v>296</v>
      </c>
      <c r="Y89" s="54" t="s">
        <v>294</v>
      </c>
      <c r="Z89" s="14" t="s">
        <v>257</v>
      </c>
      <c r="AJ89" s="4" t="s">
        <v>85</v>
      </c>
      <c r="AK89" s="4" t="s">
        <v>86</v>
      </c>
    </row>
    <row r="90" spans="1:37">
      <c r="A90" s="12">
        <v>62</v>
      </c>
      <c r="B90" s="13" t="s">
        <v>253</v>
      </c>
      <c r="C90" s="14" t="s">
        <v>297</v>
      </c>
      <c r="D90" s="15" t="s">
        <v>298</v>
      </c>
      <c r="E90" s="16">
        <v>63.512999999999998</v>
      </c>
      <c r="F90" s="17" t="s">
        <v>113</v>
      </c>
      <c r="H90" s="18">
        <f>ROUND(E90*G90,2)</f>
        <v>0</v>
      </c>
      <c r="J90" s="18">
        <f>ROUND(E90*G90,2)</f>
        <v>0</v>
      </c>
      <c r="L90" s="19">
        <f>E90*K90</f>
        <v>0</v>
      </c>
      <c r="N90" s="16">
        <f>E90*M90</f>
        <v>0</v>
      </c>
      <c r="P90" s="17" t="s">
        <v>82</v>
      </c>
      <c r="V90" s="20" t="s">
        <v>64</v>
      </c>
      <c r="X90" s="54" t="s">
        <v>299</v>
      </c>
      <c r="Y90" s="54" t="s">
        <v>297</v>
      </c>
      <c r="Z90" s="14" t="s">
        <v>257</v>
      </c>
      <c r="AJ90" s="4" t="s">
        <v>85</v>
      </c>
      <c r="AK90" s="4" t="s">
        <v>86</v>
      </c>
    </row>
    <row r="91" spans="1:37">
      <c r="A91" s="12">
        <v>63</v>
      </c>
      <c r="B91" s="13" t="s">
        <v>253</v>
      </c>
      <c r="C91" s="14" t="s">
        <v>300</v>
      </c>
      <c r="D91" s="15" t="s">
        <v>301</v>
      </c>
      <c r="E91" s="16">
        <v>1206.7470000000001</v>
      </c>
      <c r="F91" s="17" t="s">
        <v>113</v>
      </c>
      <c r="H91" s="18">
        <f>ROUND(E91*G91,2)</f>
        <v>0</v>
      </c>
      <c r="J91" s="18">
        <f>ROUND(E91*G91,2)</f>
        <v>0</v>
      </c>
      <c r="L91" s="19">
        <f>E91*K91</f>
        <v>0</v>
      </c>
      <c r="N91" s="16">
        <f>E91*M91</f>
        <v>0</v>
      </c>
      <c r="P91" s="17" t="s">
        <v>82</v>
      </c>
      <c r="V91" s="20" t="s">
        <v>64</v>
      </c>
      <c r="X91" s="54" t="s">
        <v>302</v>
      </c>
      <c r="Y91" s="54" t="s">
        <v>300</v>
      </c>
      <c r="Z91" s="14" t="s">
        <v>257</v>
      </c>
      <c r="AJ91" s="4" t="s">
        <v>85</v>
      </c>
      <c r="AK91" s="4" t="s">
        <v>86</v>
      </c>
    </row>
    <row r="92" spans="1:37">
      <c r="A92" s="12">
        <v>64</v>
      </c>
      <c r="B92" s="13" t="s">
        <v>253</v>
      </c>
      <c r="C92" s="14" t="s">
        <v>303</v>
      </c>
      <c r="D92" s="15" t="s">
        <v>304</v>
      </c>
      <c r="E92" s="16">
        <v>63.512999999999998</v>
      </c>
      <c r="F92" s="17" t="s">
        <v>113</v>
      </c>
      <c r="H92" s="18">
        <f>ROUND(E92*G92,2)</f>
        <v>0</v>
      </c>
      <c r="J92" s="18">
        <f>ROUND(E92*G92,2)</f>
        <v>0</v>
      </c>
      <c r="L92" s="19">
        <f>E92*K92</f>
        <v>0</v>
      </c>
      <c r="N92" s="16">
        <f>E92*M92</f>
        <v>0</v>
      </c>
      <c r="P92" s="17" t="s">
        <v>82</v>
      </c>
      <c r="V92" s="20" t="s">
        <v>64</v>
      </c>
      <c r="X92" s="54" t="s">
        <v>305</v>
      </c>
      <c r="Y92" s="54" t="s">
        <v>303</v>
      </c>
      <c r="Z92" s="14" t="s">
        <v>257</v>
      </c>
      <c r="AJ92" s="4" t="s">
        <v>85</v>
      </c>
      <c r="AK92" s="4" t="s">
        <v>86</v>
      </c>
    </row>
    <row r="93" spans="1:37">
      <c r="A93" s="12">
        <v>65</v>
      </c>
      <c r="B93" s="13" t="s">
        <v>253</v>
      </c>
      <c r="C93" s="14" t="s">
        <v>306</v>
      </c>
      <c r="D93" s="15" t="s">
        <v>307</v>
      </c>
      <c r="E93" s="16">
        <v>63.512999999999998</v>
      </c>
      <c r="F93" s="17" t="s">
        <v>113</v>
      </c>
      <c r="H93" s="18">
        <f>ROUND(E93*G93,2)</f>
        <v>0</v>
      </c>
      <c r="J93" s="18">
        <f>ROUND(E93*G93,2)</f>
        <v>0</v>
      </c>
      <c r="L93" s="19">
        <f>E93*K93</f>
        <v>0</v>
      </c>
      <c r="N93" s="16">
        <f>E93*M93</f>
        <v>0</v>
      </c>
      <c r="P93" s="17" t="s">
        <v>82</v>
      </c>
      <c r="V93" s="20" t="s">
        <v>64</v>
      </c>
      <c r="X93" s="54" t="s">
        <v>308</v>
      </c>
      <c r="Y93" s="54" t="s">
        <v>306</v>
      </c>
      <c r="Z93" s="14" t="s">
        <v>257</v>
      </c>
      <c r="AJ93" s="4" t="s">
        <v>85</v>
      </c>
      <c r="AK93" s="4" t="s">
        <v>86</v>
      </c>
    </row>
    <row r="94" spans="1:37" ht="25.5">
      <c r="A94" s="12">
        <v>66</v>
      </c>
      <c r="B94" s="13" t="s">
        <v>253</v>
      </c>
      <c r="C94" s="14" t="s">
        <v>309</v>
      </c>
      <c r="D94" s="15" t="s">
        <v>310</v>
      </c>
      <c r="E94" s="16">
        <v>63.512999999999998</v>
      </c>
      <c r="F94" s="17" t="s">
        <v>113</v>
      </c>
      <c r="H94" s="18">
        <f>ROUND(E94*G94,2)</f>
        <v>0</v>
      </c>
      <c r="J94" s="18">
        <f>ROUND(E94*G94,2)</f>
        <v>0</v>
      </c>
      <c r="L94" s="19">
        <f>E94*K94</f>
        <v>0</v>
      </c>
      <c r="N94" s="16">
        <f>E94*M94</f>
        <v>0</v>
      </c>
      <c r="P94" s="17" t="s">
        <v>82</v>
      </c>
      <c r="V94" s="20" t="s">
        <v>64</v>
      </c>
      <c r="X94" s="54" t="s">
        <v>311</v>
      </c>
      <c r="Y94" s="54" t="s">
        <v>309</v>
      </c>
      <c r="Z94" s="14" t="s">
        <v>257</v>
      </c>
      <c r="AJ94" s="4" t="s">
        <v>85</v>
      </c>
      <c r="AK94" s="4" t="s">
        <v>86</v>
      </c>
    </row>
    <row r="95" spans="1:37">
      <c r="A95" s="12">
        <v>67</v>
      </c>
      <c r="B95" s="13" t="s">
        <v>78</v>
      </c>
      <c r="C95" s="14" t="s">
        <v>312</v>
      </c>
      <c r="D95" s="15" t="s">
        <v>313</v>
      </c>
      <c r="E95" s="16">
        <v>2.3370000000000002</v>
      </c>
      <c r="F95" s="17" t="s">
        <v>81</v>
      </c>
      <c r="H95" s="18">
        <f>ROUND(E95*G95,2)</f>
        <v>0</v>
      </c>
      <c r="J95" s="18">
        <f>ROUND(E95*G95,2)</f>
        <v>0</v>
      </c>
      <c r="L95" s="19">
        <f>E95*K95</f>
        <v>0</v>
      </c>
      <c r="N95" s="16">
        <f>E95*M95</f>
        <v>0</v>
      </c>
      <c r="P95" s="17" t="s">
        <v>82</v>
      </c>
      <c r="V95" s="20" t="s">
        <v>64</v>
      </c>
      <c r="X95" s="54" t="s">
        <v>314</v>
      </c>
      <c r="Y95" s="54" t="s">
        <v>312</v>
      </c>
      <c r="Z95" s="14" t="s">
        <v>257</v>
      </c>
      <c r="AJ95" s="4" t="s">
        <v>85</v>
      </c>
      <c r="AK95" s="4" t="s">
        <v>86</v>
      </c>
    </row>
    <row r="96" spans="1:37">
      <c r="A96" s="12">
        <v>68</v>
      </c>
      <c r="B96" s="13" t="s">
        <v>228</v>
      </c>
      <c r="C96" s="14" t="s">
        <v>315</v>
      </c>
      <c r="D96" s="15" t="s">
        <v>316</v>
      </c>
      <c r="E96" s="16">
        <v>85.87</v>
      </c>
      <c r="F96" s="17" t="s">
        <v>113</v>
      </c>
      <c r="H96" s="18">
        <f>ROUND(E96*G96,2)</f>
        <v>0</v>
      </c>
      <c r="J96" s="18">
        <f>ROUND(E96*G96,2)</f>
        <v>0</v>
      </c>
      <c r="L96" s="19">
        <f>E96*K96</f>
        <v>0</v>
      </c>
      <c r="N96" s="16">
        <f>E96*M96</f>
        <v>0</v>
      </c>
      <c r="P96" s="17" t="s">
        <v>82</v>
      </c>
      <c r="V96" s="20" t="s">
        <v>64</v>
      </c>
      <c r="X96" s="54" t="s">
        <v>317</v>
      </c>
      <c r="Y96" s="54" t="s">
        <v>315</v>
      </c>
      <c r="Z96" s="14" t="s">
        <v>232</v>
      </c>
      <c r="AJ96" s="4" t="s">
        <v>85</v>
      </c>
      <c r="AK96" s="4" t="s">
        <v>86</v>
      </c>
    </row>
    <row r="97" spans="1:37">
      <c r="D97" s="55" t="s">
        <v>318</v>
      </c>
      <c r="E97" s="56">
        <f>J97</f>
        <v>0</v>
      </c>
      <c r="H97" s="56">
        <f>SUM(H75:H96)</f>
        <v>0</v>
      </c>
      <c r="I97" s="56">
        <f>SUM(I75:I96)</f>
        <v>0</v>
      </c>
      <c r="J97" s="56">
        <f>SUM(J75:J96)</f>
        <v>0</v>
      </c>
      <c r="L97" s="57">
        <f>SUM(L75:L96)</f>
        <v>4.7171049999999992E-2</v>
      </c>
      <c r="N97" s="58">
        <f>SUM(N75:N96)</f>
        <v>32.144420000000004</v>
      </c>
      <c r="W97" s="16">
        <f>SUM(W75:W96)</f>
        <v>0</v>
      </c>
    </row>
    <row r="99" spans="1:37">
      <c r="D99" s="55" t="s">
        <v>319</v>
      </c>
      <c r="E99" s="58">
        <f>J99</f>
        <v>0</v>
      </c>
      <c r="H99" s="56">
        <f>+H23+H31+H49+H63+H73+H97</f>
        <v>0</v>
      </c>
      <c r="I99" s="56">
        <f>+I23+I31+I49+I63+I73+I97</f>
        <v>0</v>
      </c>
      <c r="J99" s="56">
        <f>+J23+J31+J49+J63+J73+J97</f>
        <v>0</v>
      </c>
      <c r="L99" s="57">
        <f>+L23+L31+L49+L63+L73+L97</f>
        <v>85.869748249999986</v>
      </c>
      <c r="N99" s="58">
        <f>+N23+N31+N49+N63+N73+N97</f>
        <v>32.144420000000004</v>
      </c>
      <c r="W99" s="16">
        <f>+W23+W31+W49+W63+W73+W97</f>
        <v>0</v>
      </c>
    </row>
    <row r="101" spans="1:37">
      <c r="B101" s="53" t="s">
        <v>320</v>
      </c>
    </row>
    <row r="102" spans="1:37">
      <c r="B102" s="14" t="s">
        <v>321</v>
      </c>
    </row>
    <row r="103" spans="1:37">
      <c r="A103" s="12">
        <v>69</v>
      </c>
      <c r="B103" s="13" t="s">
        <v>322</v>
      </c>
      <c r="C103" s="14" t="s">
        <v>323</v>
      </c>
      <c r="D103" s="15" t="s">
        <v>324</v>
      </c>
      <c r="E103" s="16">
        <v>11.78</v>
      </c>
      <c r="F103" s="17" t="s">
        <v>136</v>
      </c>
      <c r="H103" s="18">
        <f>ROUND(E103*G103,2)</f>
        <v>0</v>
      </c>
      <c r="J103" s="18">
        <f>ROUND(E103*G103,2)</f>
        <v>0</v>
      </c>
      <c r="K103" s="19">
        <v>3.5000000000000001E-3</v>
      </c>
      <c r="L103" s="19">
        <f>E103*K103</f>
        <v>4.1229999999999996E-2</v>
      </c>
      <c r="N103" s="16">
        <f>E103*M103</f>
        <v>0</v>
      </c>
      <c r="P103" s="17" t="s">
        <v>82</v>
      </c>
      <c r="V103" s="20" t="s">
        <v>325</v>
      </c>
      <c r="X103" s="54" t="s">
        <v>326</v>
      </c>
      <c r="Y103" s="54" t="s">
        <v>323</v>
      </c>
      <c r="Z103" s="14" t="s">
        <v>327</v>
      </c>
      <c r="AJ103" s="4" t="s">
        <v>328</v>
      </c>
      <c r="AK103" s="4" t="s">
        <v>86</v>
      </c>
    </row>
    <row r="104" spans="1:37">
      <c r="A104" s="12">
        <v>70</v>
      </c>
      <c r="B104" s="13" t="s">
        <v>322</v>
      </c>
      <c r="C104" s="14" t="s">
        <v>329</v>
      </c>
      <c r="D104" s="15" t="s">
        <v>330</v>
      </c>
      <c r="E104" s="16">
        <v>1.6</v>
      </c>
      <c r="F104" s="17" t="s">
        <v>136</v>
      </c>
      <c r="H104" s="18">
        <f>ROUND(E104*G104,2)</f>
        <v>0</v>
      </c>
      <c r="J104" s="18">
        <f>ROUND(E104*G104,2)</f>
        <v>0</v>
      </c>
      <c r="K104" s="19">
        <v>3.8E-3</v>
      </c>
      <c r="L104" s="19">
        <f>E104*K104</f>
        <v>6.0800000000000003E-3</v>
      </c>
      <c r="N104" s="16">
        <f>E104*M104</f>
        <v>0</v>
      </c>
      <c r="P104" s="17" t="s">
        <v>82</v>
      </c>
      <c r="V104" s="20" t="s">
        <v>325</v>
      </c>
      <c r="X104" s="54" t="s">
        <v>331</v>
      </c>
      <c r="Y104" s="54" t="s">
        <v>329</v>
      </c>
      <c r="Z104" s="14" t="s">
        <v>327</v>
      </c>
      <c r="AJ104" s="4" t="s">
        <v>328</v>
      </c>
      <c r="AK104" s="4" t="s">
        <v>86</v>
      </c>
    </row>
    <row r="105" spans="1:37">
      <c r="A105" s="12">
        <v>71</v>
      </c>
      <c r="B105" s="13" t="s">
        <v>322</v>
      </c>
      <c r="C105" s="14" t="s">
        <v>332</v>
      </c>
      <c r="D105" s="15" t="s">
        <v>333</v>
      </c>
      <c r="F105" s="17" t="s">
        <v>53</v>
      </c>
      <c r="H105" s="18">
        <f>ROUND(E105*G105,2)</f>
        <v>0</v>
      </c>
      <c r="J105" s="18">
        <f>ROUND(E105*G105,2)</f>
        <v>0</v>
      </c>
      <c r="L105" s="19">
        <f>E105*K105</f>
        <v>0</v>
      </c>
      <c r="N105" s="16">
        <f>E105*M105</f>
        <v>0</v>
      </c>
      <c r="P105" s="17" t="s">
        <v>82</v>
      </c>
      <c r="V105" s="20" t="s">
        <v>325</v>
      </c>
      <c r="X105" s="54" t="s">
        <v>334</v>
      </c>
      <c r="Y105" s="54" t="s">
        <v>332</v>
      </c>
      <c r="Z105" s="14" t="s">
        <v>327</v>
      </c>
      <c r="AJ105" s="4" t="s">
        <v>328</v>
      </c>
      <c r="AK105" s="4" t="s">
        <v>86</v>
      </c>
    </row>
    <row r="106" spans="1:37">
      <c r="D106" s="55" t="s">
        <v>335</v>
      </c>
      <c r="E106" s="56">
        <f>J106</f>
        <v>0</v>
      </c>
      <c r="H106" s="56">
        <f>SUM(H101:H105)</f>
        <v>0</v>
      </c>
      <c r="I106" s="56">
        <f>SUM(I101:I105)</f>
        <v>0</v>
      </c>
      <c r="J106" s="56">
        <f>SUM(J101:J105)</f>
        <v>0</v>
      </c>
      <c r="L106" s="57">
        <f>SUM(L101:L105)</f>
        <v>4.7309999999999998E-2</v>
      </c>
      <c r="N106" s="58">
        <f>SUM(N101:N105)</f>
        <v>0</v>
      </c>
      <c r="W106" s="16">
        <f>SUM(W101:W105)</f>
        <v>0</v>
      </c>
    </row>
    <row r="108" spans="1:37">
      <c r="B108" s="14" t="s">
        <v>336</v>
      </c>
    </row>
    <row r="109" spans="1:37">
      <c r="A109" s="12">
        <v>72</v>
      </c>
      <c r="B109" s="13" t="s">
        <v>337</v>
      </c>
      <c r="C109" s="14" t="s">
        <v>338</v>
      </c>
      <c r="D109" s="15" t="s">
        <v>339</v>
      </c>
      <c r="E109" s="16">
        <v>84.04</v>
      </c>
      <c r="F109" s="17" t="s">
        <v>136</v>
      </c>
      <c r="H109" s="18">
        <f>ROUND(E109*G109,2)</f>
        <v>0</v>
      </c>
      <c r="J109" s="18">
        <f>ROUND(E109*G109,2)</f>
        <v>0</v>
      </c>
      <c r="L109" s="19">
        <f>E109*K109</f>
        <v>0</v>
      </c>
      <c r="N109" s="16">
        <f>E109*M109</f>
        <v>0</v>
      </c>
      <c r="P109" s="17" t="s">
        <v>82</v>
      </c>
      <c r="V109" s="20" t="s">
        <v>325</v>
      </c>
      <c r="X109" s="54" t="s">
        <v>340</v>
      </c>
      <c r="Y109" s="54" t="s">
        <v>338</v>
      </c>
      <c r="Z109" s="14" t="s">
        <v>341</v>
      </c>
      <c r="AJ109" s="4" t="s">
        <v>328</v>
      </c>
      <c r="AK109" s="4" t="s">
        <v>86</v>
      </c>
    </row>
    <row r="110" spans="1:37">
      <c r="A110" s="12">
        <v>73</v>
      </c>
      <c r="B110" s="13" t="s">
        <v>110</v>
      </c>
      <c r="C110" s="14" t="s">
        <v>342</v>
      </c>
      <c r="D110" s="15" t="s">
        <v>343</v>
      </c>
      <c r="E110" s="16">
        <v>88.242000000000004</v>
      </c>
      <c r="F110" s="17" t="s">
        <v>136</v>
      </c>
      <c r="I110" s="18">
        <f>ROUND(E110*G110,2)</f>
        <v>0</v>
      </c>
      <c r="J110" s="18">
        <f>ROUND(E110*G110,2)</f>
        <v>0</v>
      </c>
      <c r="L110" s="19">
        <f>E110*K110</f>
        <v>0</v>
      </c>
      <c r="N110" s="16">
        <f>E110*M110</f>
        <v>0</v>
      </c>
      <c r="P110" s="17" t="s">
        <v>82</v>
      </c>
      <c r="V110" s="20" t="s">
        <v>63</v>
      </c>
      <c r="X110" s="54" t="s">
        <v>342</v>
      </c>
      <c r="Y110" s="54" t="s">
        <v>342</v>
      </c>
      <c r="Z110" s="14" t="s">
        <v>138</v>
      </c>
      <c r="AA110" s="14" t="s">
        <v>82</v>
      </c>
      <c r="AJ110" s="4" t="s">
        <v>344</v>
      </c>
      <c r="AK110" s="4" t="s">
        <v>86</v>
      </c>
    </row>
    <row r="111" spans="1:37">
      <c r="A111" s="12">
        <v>74</v>
      </c>
      <c r="B111" s="13" t="s">
        <v>110</v>
      </c>
      <c r="C111" s="14" t="s">
        <v>345</v>
      </c>
      <c r="D111" s="15" t="s">
        <v>346</v>
      </c>
      <c r="E111" s="16">
        <v>88.242000000000004</v>
      </c>
      <c r="F111" s="17" t="s">
        <v>136</v>
      </c>
      <c r="I111" s="18">
        <f>ROUND(E111*G111,2)</f>
        <v>0</v>
      </c>
      <c r="J111" s="18">
        <f>ROUND(E111*G111,2)</f>
        <v>0</v>
      </c>
      <c r="L111" s="19">
        <f>E111*K111</f>
        <v>0</v>
      </c>
      <c r="N111" s="16">
        <f>E111*M111</f>
        <v>0</v>
      </c>
      <c r="P111" s="17" t="s">
        <v>82</v>
      </c>
      <c r="V111" s="20" t="s">
        <v>63</v>
      </c>
      <c r="X111" s="54" t="s">
        <v>345</v>
      </c>
      <c r="Y111" s="54" t="s">
        <v>345</v>
      </c>
      <c r="Z111" s="14" t="s">
        <v>138</v>
      </c>
      <c r="AA111" s="14" t="s">
        <v>82</v>
      </c>
      <c r="AJ111" s="4" t="s">
        <v>344</v>
      </c>
      <c r="AK111" s="4" t="s">
        <v>86</v>
      </c>
    </row>
    <row r="112" spans="1:37" ht="25.5">
      <c r="A112" s="12">
        <v>75</v>
      </c>
      <c r="B112" s="13" t="s">
        <v>337</v>
      </c>
      <c r="C112" s="14" t="s">
        <v>347</v>
      </c>
      <c r="D112" s="15" t="s">
        <v>348</v>
      </c>
      <c r="E112" s="16">
        <v>142.1</v>
      </c>
      <c r="F112" s="17" t="s">
        <v>136</v>
      </c>
      <c r="H112" s="18">
        <f>ROUND(E112*G112,2)</f>
        <v>0</v>
      </c>
      <c r="J112" s="18">
        <f>ROUND(E112*G112,2)</f>
        <v>0</v>
      </c>
      <c r="L112" s="19">
        <f>E112*K112</f>
        <v>0</v>
      </c>
      <c r="N112" s="16">
        <f>E112*M112</f>
        <v>0</v>
      </c>
      <c r="P112" s="17" t="s">
        <v>82</v>
      </c>
      <c r="V112" s="20" t="s">
        <v>325</v>
      </c>
      <c r="X112" s="54" t="s">
        <v>349</v>
      </c>
      <c r="Y112" s="54" t="s">
        <v>347</v>
      </c>
      <c r="Z112" s="14" t="s">
        <v>341</v>
      </c>
      <c r="AJ112" s="4" t="s">
        <v>328</v>
      </c>
      <c r="AK112" s="4" t="s">
        <v>86</v>
      </c>
    </row>
    <row r="113" spans="1:37">
      <c r="A113" s="12">
        <v>76</v>
      </c>
      <c r="B113" s="13" t="s">
        <v>110</v>
      </c>
      <c r="C113" s="14" t="s">
        <v>350</v>
      </c>
      <c r="D113" s="15" t="s">
        <v>351</v>
      </c>
      <c r="E113" s="16">
        <v>156.31</v>
      </c>
      <c r="F113" s="17" t="s">
        <v>136</v>
      </c>
      <c r="I113" s="18">
        <f>ROUND(E113*G113,2)</f>
        <v>0</v>
      </c>
      <c r="J113" s="18">
        <f>ROUND(E113*G113,2)</f>
        <v>0</v>
      </c>
      <c r="L113" s="19">
        <f>E113*K113</f>
        <v>0</v>
      </c>
      <c r="N113" s="16">
        <f>E113*M113</f>
        <v>0</v>
      </c>
      <c r="P113" s="17" t="s">
        <v>82</v>
      </c>
      <c r="V113" s="20" t="s">
        <v>63</v>
      </c>
      <c r="X113" s="54" t="s">
        <v>350</v>
      </c>
      <c r="Y113" s="54" t="s">
        <v>350</v>
      </c>
      <c r="Z113" s="14" t="s">
        <v>138</v>
      </c>
      <c r="AA113" s="14" t="s">
        <v>82</v>
      </c>
      <c r="AJ113" s="4" t="s">
        <v>344</v>
      </c>
      <c r="AK113" s="4" t="s">
        <v>86</v>
      </c>
    </row>
    <row r="114" spans="1:37" ht="25.5">
      <c r="A114" s="12">
        <v>77</v>
      </c>
      <c r="B114" s="13" t="s">
        <v>337</v>
      </c>
      <c r="C114" s="14" t="s">
        <v>352</v>
      </c>
      <c r="D114" s="15" t="s">
        <v>353</v>
      </c>
      <c r="E114" s="16">
        <v>193.845</v>
      </c>
      <c r="F114" s="17" t="s">
        <v>136</v>
      </c>
      <c r="H114" s="18">
        <f>ROUND(E114*G114,2)</f>
        <v>0</v>
      </c>
      <c r="J114" s="18">
        <f>ROUND(E114*G114,2)</f>
        <v>0</v>
      </c>
      <c r="L114" s="19">
        <f>E114*K114</f>
        <v>0</v>
      </c>
      <c r="N114" s="16">
        <f>E114*M114</f>
        <v>0</v>
      </c>
      <c r="P114" s="17" t="s">
        <v>82</v>
      </c>
      <c r="V114" s="20" t="s">
        <v>325</v>
      </c>
      <c r="X114" s="54" t="s">
        <v>354</v>
      </c>
      <c r="Y114" s="54" t="s">
        <v>352</v>
      </c>
      <c r="Z114" s="14" t="s">
        <v>138</v>
      </c>
      <c r="AJ114" s="4" t="s">
        <v>328</v>
      </c>
      <c r="AK114" s="4" t="s">
        <v>86</v>
      </c>
    </row>
    <row r="115" spans="1:37">
      <c r="A115" s="12">
        <v>78</v>
      </c>
      <c r="B115" s="13" t="s">
        <v>110</v>
      </c>
      <c r="C115" s="14" t="s">
        <v>355</v>
      </c>
      <c r="D115" s="15" t="s">
        <v>356</v>
      </c>
      <c r="E115" s="16">
        <v>213.23</v>
      </c>
      <c r="F115" s="17" t="s">
        <v>136</v>
      </c>
      <c r="I115" s="18">
        <f>ROUND(E115*G115,2)</f>
        <v>0</v>
      </c>
      <c r="J115" s="18">
        <f>ROUND(E115*G115,2)</f>
        <v>0</v>
      </c>
      <c r="L115" s="19">
        <f>E115*K115</f>
        <v>0</v>
      </c>
      <c r="N115" s="16">
        <f>E115*M115</f>
        <v>0</v>
      </c>
      <c r="P115" s="17" t="s">
        <v>82</v>
      </c>
      <c r="V115" s="20" t="s">
        <v>63</v>
      </c>
      <c r="X115" s="54" t="s">
        <v>357</v>
      </c>
      <c r="Y115" s="54" t="s">
        <v>355</v>
      </c>
      <c r="Z115" s="14" t="s">
        <v>138</v>
      </c>
      <c r="AA115" s="14" t="s">
        <v>82</v>
      </c>
      <c r="AJ115" s="4" t="s">
        <v>344</v>
      </c>
      <c r="AK115" s="4" t="s">
        <v>86</v>
      </c>
    </row>
    <row r="116" spans="1:37">
      <c r="A116" s="12">
        <v>79</v>
      </c>
      <c r="B116" s="13" t="s">
        <v>337</v>
      </c>
      <c r="C116" s="14" t="s">
        <v>358</v>
      </c>
      <c r="D116" s="15" t="s">
        <v>359</v>
      </c>
      <c r="F116" s="17" t="s">
        <v>53</v>
      </c>
      <c r="H116" s="18">
        <f>ROUND(E116*G116,2)</f>
        <v>0</v>
      </c>
      <c r="J116" s="18">
        <f>ROUND(E116*G116,2)</f>
        <v>0</v>
      </c>
      <c r="L116" s="19">
        <f>E116*K116</f>
        <v>0</v>
      </c>
      <c r="N116" s="16">
        <f>E116*M116</f>
        <v>0</v>
      </c>
      <c r="P116" s="17" t="s">
        <v>82</v>
      </c>
      <c r="V116" s="20" t="s">
        <v>325</v>
      </c>
      <c r="X116" s="54" t="s">
        <v>360</v>
      </c>
      <c r="Y116" s="54" t="s">
        <v>358</v>
      </c>
      <c r="Z116" s="14" t="s">
        <v>341</v>
      </c>
      <c r="AJ116" s="4" t="s">
        <v>328</v>
      </c>
      <c r="AK116" s="4" t="s">
        <v>86</v>
      </c>
    </row>
    <row r="117" spans="1:37">
      <c r="D117" s="55" t="s">
        <v>361</v>
      </c>
      <c r="E117" s="56">
        <f>J117</f>
        <v>0</v>
      </c>
      <c r="H117" s="56">
        <f>SUM(H108:H116)</f>
        <v>0</v>
      </c>
      <c r="I117" s="56">
        <f>SUM(I108:I116)</f>
        <v>0</v>
      </c>
      <c r="J117" s="56">
        <f>SUM(J108:J116)</f>
        <v>0</v>
      </c>
      <c r="L117" s="57">
        <f>SUM(L108:L116)</f>
        <v>0</v>
      </c>
      <c r="N117" s="58">
        <f>SUM(N108:N116)</f>
        <v>0</v>
      </c>
      <c r="W117" s="16">
        <f>SUM(W108:W116)</f>
        <v>0</v>
      </c>
    </row>
    <row r="119" spans="1:37">
      <c r="B119" s="14" t="s">
        <v>362</v>
      </c>
    </row>
    <row r="120" spans="1:37">
      <c r="A120" s="12">
        <v>80</v>
      </c>
      <c r="B120" s="13" t="s">
        <v>363</v>
      </c>
      <c r="C120" s="14" t="s">
        <v>364</v>
      </c>
      <c r="D120" s="15" t="s">
        <v>365</v>
      </c>
      <c r="E120" s="16">
        <v>14</v>
      </c>
      <c r="F120" s="17" t="s">
        <v>121</v>
      </c>
      <c r="H120" s="18">
        <f>ROUND(E120*G120,2)</f>
        <v>0</v>
      </c>
      <c r="J120" s="18">
        <f>ROUND(E120*G120,2)</f>
        <v>0</v>
      </c>
      <c r="K120" s="19">
        <v>1.6100000000000001E-3</v>
      </c>
      <c r="L120" s="19">
        <f>E120*K120</f>
        <v>2.2540000000000001E-2</v>
      </c>
      <c r="N120" s="16">
        <f>E120*M120</f>
        <v>0</v>
      </c>
      <c r="P120" s="17" t="s">
        <v>82</v>
      </c>
      <c r="V120" s="20" t="s">
        <v>325</v>
      </c>
      <c r="X120" s="54" t="s">
        <v>366</v>
      </c>
      <c r="Y120" s="54" t="s">
        <v>364</v>
      </c>
      <c r="Z120" s="14" t="s">
        <v>367</v>
      </c>
      <c r="AJ120" s="4" t="s">
        <v>328</v>
      </c>
      <c r="AK120" s="4" t="s">
        <v>86</v>
      </c>
    </row>
    <row r="121" spans="1:37">
      <c r="A121" s="12">
        <v>81</v>
      </c>
      <c r="B121" s="13" t="s">
        <v>363</v>
      </c>
      <c r="C121" s="14" t="s">
        <v>368</v>
      </c>
      <c r="D121" s="15" t="s">
        <v>369</v>
      </c>
      <c r="E121" s="16">
        <v>11</v>
      </c>
      <c r="F121" s="17" t="s">
        <v>121</v>
      </c>
      <c r="H121" s="18">
        <f>ROUND(E121*G121,2)</f>
        <v>0</v>
      </c>
      <c r="J121" s="18">
        <f>ROUND(E121*G121,2)</f>
        <v>0</v>
      </c>
      <c r="K121" s="19">
        <v>2.0300000000000001E-3</v>
      </c>
      <c r="L121" s="19">
        <f>E121*K121</f>
        <v>2.2330000000000003E-2</v>
      </c>
      <c r="N121" s="16">
        <f>E121*M121</f>
        <v>0</v>
      </c>
      <c r="P121" s="17" t="s">
        <v>82</v>
      </c>
      <c r="V121" s="20" t="s">
        <v>325</v>
      </c>
      <c r="X121" s="54" t="s">
        <v>370</v>
      </c>
      <c r="Y121" s="54" t="s">
        <v>368</v>
      </c>
      <c r="Z121" s="14" t="s">
        <v>367</v>
      </c>
      <c r="AJ121" s="4" t="s">
        <v>328</v>
      </c>
      <c r="AK121" s="4" t="s">
        <v>86</v>
      </c>
    </row>
    <row r="122" spans="1:37">
      <c r="A122" s="12">
        <v>82</v>
      </c>
      <c r="B122" s="13" t="s">
        <v>363</v>
      </c>
      <c r="C122" s="14" t="s">
        <v>371</v>
      </c>
      <c r="D122" s="15" t="s">
        <v>372</v>
      </c>
      <c r="E122" s="16">
        <v>13</v>
      </c>
      <c r="F122" s="17" t="s">
        <v>121</v>
      </c>
      <c r="H122" s="18">
        <f>ROUND(E122*G122,2)</f>
        <v>0</v>
      </c>
      <c r="J122" s="18">
        <f>ROUND(E122*G122,2)</f>
        <v>0</v>
      </c>
      <c r="K122" s="19">
        <v>2.9099999999999998E-3</v>
      </c>
      <c r="L122" s="19">
        <f>E122*K122</f>
        <v>3.7829999999999996E-2</v>
      </c>
      <c r="N122" s="16">
        <f>E122*M122</f>
        <v>0</v>
      </c>
      <c r="P122" s="17" t="s">
        <v>82</v>
      </c>
      <c r="V122" s="20" t="s">
        <v>325</v>
      </c>
      <c r="X122" s="54" t="s">
        <v>373</v>
      </c>
      <c r="Y122" s="54" t="s">
        <v>371</v>
      </c>
      <c r="Z122" s="14" t="s">
        <v>367</v>
      </c>
      <c r="AJ122" s="4" t="s">
        <v>328</v>
      </c>
      <c r="AK122" s="4" t="s">
        <v>86</v>
      </c>
    </row>
    <row r="123" spans="1:37">
      <c r="A123" s="12">
        <v>83</v>
      </c>
      <c r="B123" s="13" t="s">
        <v>363</v>
      </c>
      <c r="C123" s="14" t="s">
        <v>374</v>
      </c>
      <c r="D123" s="15" t="s">
        <v>375</v>
      </c>
      <c r="E123" s="16">
        <v>3</v>
      </c>
      <c r="F123" s="17" t="s">
        <v>121</v>
      </c>
      <c r="H123" s="18">
        <f>ROUND(E123*G123,2)</f>
        <v>0</v>
      </c>
      <c r="J123" s="18">
        <f>ROUND(E123*G123,2)</f>
        <v>0</v>
      </c>
      <c r="K123" s="19">
        <v>3.5200000000000001E-3</v>
      </c>
      <c r="L123" s="19">
        <f>E123*K123</f>
        <v>1.056E-2</v>
      </c>
      <c r="N123" s="16">
        <f>E123*M123</f>
        <v>0</v>
      </c>
      <c r="P123" s="17" t="s">
        <v>82</v>
      </c>
      <c r="V123" s="20" t="s">
        <v>325</v>
      </c>
      <c r="X123" s="54" t="s">
        <v>376</v>
      </c>
      <c r="Y123" s="54" t="s">
        <v>374</v>
      </c>
      <c r="Z123" s="14" t="s">
        <v>367</v>
      </c>
      <c r="AJ123" s="4" t="s">
        <v>328</v>
      </c>
      <c r="AK123" s="4" t="s">
        <v>86</v>
      </c>
    </row>
    <row r="124" spans="1:37">
      <c r="A124" s="12">
        <v>84</v>
      </c>
      <c r="B124" s="13" t="s">
        <v>363</v>
      </c>
      <c r="C124" s="14" t="s">
        <v>377</v>
      </c>
      <c r="D124" s="15" t="s">
        <v>378</v>
      </c>
      <c r="E124" s="16">
        <v>2.5</v>
      </c>
      <c r="F124" s="17" t="s">
        <v>121</v>
      </c>
      <c r="H124" s="18">
        <f>ROUND(E124*G124,2)</f>
        <v>0</v>
      </c>
      <c r="J124" s="18">
        <f>ROUND(E124*G124,2)</f>
        <v>0</v>
      </c>
      <c r="K124" s="19">
        <v>3.8000000000000002E-4</v>
      </c>
      <c r="L124" s="19">
        <f>E124*K124</f>
        <v>9.5000000000000011E-4</v>
      </c>
      <c r="N124" s="16">
        <f>E124*M124</f>
        <v>0</v>
      </c>
      <c r="P124" s="17" t="s">
        <v>82</v>
      </c>
      <c r="V124" s="20" t="s">
        <v>325</v>
      </c>
      <c r="X124" s="54" t="s">
        <v>379</v>
      </c>
      <c r="Y124" s="54" t="s">
        <v>377</v>
      </c>
      <c r="Z124" s="14" t="s">
        <v>367</v>
      </c>
      <c r="AJ124" s="4" t="s">
        <v>328</v>
      </c>
      <c r="AK124" s="4" t="s">
        <v>86</v>
      </c>
    </row>
    <row r="125" spans="1:37">
      <c r="A125" s="12">
        <v>85</v>
      </c>
      <c r="B125" s="13" t="s">
        <v>363</v>
      </c>
      <c r="C125" s="14" t="s">
        <v>380</v>
      </c>
      <c r="D125" s="15" t="s">
        <v>381</v>
      </c>
      <c r="E125" s="16">
        <v>2.5</v>
      </c>
      <c r="F125" s="17" t="s">
        <v>121</v>
      </c>
      <c r="H125" s="18">
        <f>ROUND(E125*G125,2)</f>
        <v>0</v>
      </c>
      <c r="J125" s="18">
        <f>ROUND(E125*G125,2)</f>
        <v>0</v>
      </c>
      <c r="K125" s="19">
        <v>4.0000000000000002E-4</v>
      </c>
      <c r="L125" s="19">
        <f>E125*K125</f>
        <v>1E-3</v>
      </c>
      <c r="N125" s="16">
        <f>E125*M125</f>
        <v>0</v>
      </c>
      <c r="P125" s="17" t="s">
        <v>82</v>
      </c>
      <c r="V125" s="20" t="s">
        <v>325</v>
      </c>
      <c r="X125" s="54" t="s">
        <v>382</v>
      </c>
      <c r="Y125" s="54" t="s">
        <v>380</v>
      </c>
      <c r="Z125" s="14" t="s">
        <v>367</v>
      </c>
      <c r="AJ125" s="4" t="s">
        <v>328</v>
      </c>
      <c r="AK125" s="4" t="s">
        <v>86</v>
      </c>
    </row>
    <row r="126" spans="1:37">
      <c r="A126" s="12">
        <v>86</v>
      </c>
      <c r="B126" s="13" t="s">
        <v>363</v>
      </c>
      <c r="C126" s="14" t="s">
        <v>383</v>
      </c>
      <c r="D126" s="15" t="s">
        <v>384</v>
      </c>
      <c r="E126" s="16">
        <v>1</v>
      </c>
      <c r="F126" s="17" t="s">
        <v>159</v>
      </c>
      <c r="H126" s="18">
        <f>ROUND(E126*G126,2)</f>
        <v>0</v>
      </c>
      <c r="J126" s="18">
        <f>ROUND(E126*G126,2)</f>
        <v>0</v>
      </c>
      <c r="L126" s="19">
        <f>E126*K126</f>
        <v>0</v>
      </c>
      <c r="N126" s="16">
        <f>E126*M126</f>
        <v>0</v>
      </c>
      <c r="P126" s="17" t="s">
        <v>82</v>
      </c>
      <c r="V126" s="20" t="s">
        <v>325</v>
      </c>
      <c r="X126" s="54" t="s">
        <v>385</v>
      </c>
      <c r="Y126" s="54" t="s">
        <v>383</v>
      </c>
      <c r="Z126" s="14" t="s">
        <v>367</v>
      </c>
      <c r="AJ126" s="4" t="s">
        <v>328</v>
      </c>
      <c r="AK126" s="4" t="s">
        <v>86</v>
      </c>
    </row>
    <row r="127" spans="1:37">
      <c r="A127" s="12">
        <v>87</v>
      </c>
      <c r="B127" s="13" t="s">
        <v>363</v>
      </c>
      <c r="C127" s="14" t="s">
        <v>386</v>
      </c>
      <c r="D127" s="15" t="s">
        <v>387</v>
      </c>
      <c r="E127" s="16">
        <v>1</v>
      </c>
      <c r="F127" s="17" t="s">
        <v>159</v>
      </c>
      <c r="H127" s="18">
        <f>ROUND(E127*G127,2)</f>
        <v>0</v>
      </c>
      <c r="J127" s="18">
        <f>ROUND(E127*G127,2)</f>
        <v>0</v>
      </c>
      <c r="L127" s="19">
        <f>E127*K127</f>
        <v>0</v>
      </c>
      <c r="N127" s="16">
        <f>E127*M127</f>
        <v>0</v>
      </c>
      <c r="P127" s="17" t="s">
        <v>82</v>
      </c>
      <c r="V127" s="20" t="s">
        <v>325</v>
      </c>
      <c r="X127" s="54" t="s">
        <v>388</v>
      </c>
      <c r="Y127" s="54" t="s">
        <v>386</v>
      </c>
      <c r="Z127" s="14" t="s">
        <v>367</v>
      </c>
      <c r="AJ127" s="4" t="s">
        <v>328</v>
      </c>
      <c r="AK127" s="4" t="s">
        <v>86</v>
      </c>
    </row>
    <row r="128" spans="1:37">
      <c r="A128" s="12">
        <v>88</v>
      </c>
      <c r="B128" s="13" t="s">
        <v>363</v>
      </c>
      <c r="C128" s="14" t="s">
        <v>389</v>
      </c>
      <c r="D128" s="15" t="s">
        <v>390</v>
      </c>
      <c r="E128" s="16">
        <v>1</v>
      </c>
      <c r="F128" s="17" t="s">
        <v>159</v>
      </c>
      <c r="H128" s="18">
        <f>ROUND(E128*G128,2)</f>
        <v>0</v>
      </c>
      <c r="J128" s="18">
        <f>ROUND(E128*G128,2)</f>
        <v>0</v>
      </c>
      <c r="L128" s="19">
        <f>E128*K128</f>
        <v>0</v>
      </c>
      <c r="N128" s="16">
        <f>E128*M128</f>
        <v>0</v>
      </c>
      <c r="P128" s="17" t="s">
        <v>82</v>
      </c>
      <c r="V128" s="20" t="s">
        <v>325</v>
      </c>
      <c r="X128" s="54" t="s">
        <v>391</v>
      </c>
      <c r="Y128" s="54" t="s">
        <v>389</v>
      </c>
      <c r="Z128" s="14" t="s">
        <v>367</v>
      </c>
      <c r="AJ128" s="4" t="s">
        <v>328</v>
      </c>
      <c r="AK128" s="4" t="s">
        <v>86</v>
      </c>
    </row>
    <row r="129" spans="1:37">
      <c r="A129" s="12">
        <v>89</v>
      </c>
      <c r="B129" s="13" t="s">
        <v>363</v>
      </c>
      <c r="C129" s="14" t="s">
        <v>392</v>
      </c>
      <c r="D129" s="15" t="s">
        <v>393</v>
      </c>
      <c r="E129" s="16">
        <v>1</v>
      </c>
      <c r="F129" s="17" t="s">
        <v>159</v>
      </c>
      <c r="H129" s="18">
        <f>ROUND(E129*G129,2)</f>
        <v>0</v>
      </c>
      <c r="J129" s="18">
        <f>ROUND(E129*G129,2)</f>
        <v>0</v>
      </c>
      <c r="K129" s="19">
        <v>8.4999999999999995E-4</v>
      </c>
      <c r="L129" s="19">
        <f>E129*K129</f>
        <v>8.4999999999999995E-4</v>
      </c>
      <c r="N129" s="16">
        <f>E129*M129</f>
        <v>0</v>
      </c>
      <c r="P129" s="17" t="s">
        <v>82</v>
      </c>
      <c r="V129" s="20" t="s">
        <v>325</v>
      </c>
      <c r="X129" s="54" t="s">
        <v>394</v>
      </c>
      <c r="Y129" s="54" t="s">
        <v>392</v>
      </c>
      <c r="Z129" s="14" t="s">
        <v>138</v>
      </c>
      <c r="AJ129" s="4" t="s">
        <v>328</v>
      </c>
      <c r="AK129" s="4" t="s">
        <v>86</v>
      </c>
    </row>
    <row r="130" spans="1:37">
      <c r="A130" s="12">
        <v>90</v>
      </c>
      <c r="B130" s="13" t="s">
        <v>110</v>
      </c>
      <c r="C130" s="14" t="s">
        <v>395</v>
      </c>
      <c r="D130" s="15" t="s">
        <v>396</v>
      </c>
      <c r="E130" s="16">
        <v>1</v>
      </c>
      <c r="F130" s="17" t="s">
        <v>159</v>
      </c>
      <c r="I130" s="18">
        <f>ROUND(E130*G130,2)</f>
        <v>0</v>
      </c>
      <c r="J130" s="18">
        <f>ROUND(E130*G130,2)</f>
        <v>0</v>
      </c>
      <c r="K130" s="19">
        <v>4.1000000000000003E-3</v>
      </c>
      <c r="L130" s="19">
        <f>E130*K130</f>
        <v>4.1000000000000003E-3</v>
      </c>
      <c r="N130" s="16">
        <f>E130*M130</f>
        <v>0</v>
      </c>
      <c r="P130" s="17" t="s">
        <v>82</v>
      </c>
      <c r="V130" s="20" t="s">
        <v>63</v>
      </c>
      <c r="X130" s="54" t="s">
        <v>395</v>
      </c>
      <c r="Y130" s="54" t="s">
        <v>395</v>
      </c>
      <c r="Z130" s="14" t="s">
        <v>138</v>
      </c>
      <c r="AA130" s="14" t="s">
        <v>82</v>
      </c>
      <c r="AJ130" s="4" t="s">
        <v>344</v>
      </c>
      <c r="AK130" s="4" t="s">
        <v>86</v>
      </c>
    </row>
    <row r="131" spans="1:37">
      <c r="A131" s="12">
        <v>91</v>
      </c>
      <c r="B131" s="13" t="s">
        <v>110</v>
      </c>
      <c r="C131" s="14" t="s">
        <v>397</v>
      </c>
      <c r="D131" s="15" t="s">
        <v>398</v>
      </c>
      <c r="E131" s="16">
        <v>1</v>
      </c>
      <c r="F131" s="17" t="s">
        <v>159</v>
      </c>
      <c r="I131" s="18">
        <f>ROUND(E131*G131,2)</f>
        <v>0</v>
      </c>
      <c r="J131" s="18">
        <f>ROUND(E131*G131,2)</f>
        <v>0</v>
      </c>
      <c r="K131" s="19">
        <v>1.6999999999999999E-3</v>
      </c>
      <c r="L131" s="19">
        <f>E131*K131</f>
        <v>1.6999999999999999E-3</v>
      </c>
      <c r="N131" s="16">
        <f>E131*M131</f>
        <v>0</v>
      </c>
      <c r="P131" s="17" t="s">
        <v>82</v>
      </c>
      <c r="V131" s="20" t="s">
        <v>63</v>
      </c>
      <c r="X131" s="54" t="s">
        <v>397</v>
      </c>
      <c r="Y131" s="54" t="s">
        <v>397</v>
      </c>
      <c r="Z131" s="14" t="s">
        <v>138</v>
      </c>
      <c r="AA131" s="14" t="s">
        <v>82</v>
      </c>
      <c r="AJ131" s="4" t="s">
        <v>344</v>
      </c>
      <c r="AK131" s="4" t="s">
        <v>86</v>
      </c>
    </row>
    <row r="132" spans="1:37">
      <c r="A132" s="12">
        <v>92</v>
      </c>
      <c r="B132" s="13" t="s">
        <v>363</v>
      </c>
      <c r="C132" s="14" t="s">
        <v>399</v>
      </c>
      <c r="D132" s="15" t="s">
        <v>400</v>
      </c>
      <c r="E132" s="16">
        <v>1</v>
      </c>
      <c r="F132" s="17" t="s">
        <v>159</v>
      </c>
      <c r="H132" s="18">
        <f>ROUND(E132*G132,2)</f>
        <v>0</v>
      </c>
      <c r="J132" s="18">
        <f>ROUND(E132*G132,2)</f>
        <v>0</v>
      </c>
      <c r="K132" s="19">
        <v>2.3000000000000001E-4</v>
      </c>
      <c r="L132" s="19">
        <f>E132*K132</f>
        <v>2.3000000000000001E-4</v>
      </c>
      <c r="N132" s="16">
        <f>E132*M132</f>
        <v>0</v>
      </c>
      <c r="P132" s="17" t="s">
        <v>82</v>
      </c>
      <c r="V132" s="20" t="s">
        <v>325</v>
      </c>
      <c r="X132" s="54" t="s">
        <v>401</v>
      </c>
      <c r="Y132" s="54" t="s">
        <v>399</v>
      </c>
      <c r="Z132" s="14" t="s">
        <v>138</v>
      </c>
      <c r="AJ132" s="4" t="s">
        <v>328</v>
      </c>
      <c r="AK132" s="4" t="s">
        <v>86</v>
      </c>
    </row>
    <row r="133" spans="1:37">
      <c r="A133" s="12">
        <v>93</v>
      </c>
      <c r="B133" s="13" t="s">
        <v>363</v>
      </c>
      <c r="C133" s="14" t="s">
        <v>402</v>
      </c>
      <c r="D133" s="15" t="s">
        <v>403</v>
      </c>
      <c r="E133" s="16">
        <v>1</v>
      </c>
      <c r="F133" s="17" t="s">
        <v>159</v>
      </c>
      <c r="H133" s="18">
        <f>ROUND(E133*G133,2)</f>
        <v>0</v>
      </c>
      <c r="J133" s="18">
        <f>ROUND(E133*G133,2)</f>
        <v>0</v>
      </c>
      <c r="K133" s="19">
        <v>2.7999999999999998E-4</v>
      </c>
      <c r="L133" s="19">
        <f>E133*K133</f>
        <v>2.7999999999999998E-4</v>
      </c>
      <c r="N133" s="16">
        <f>E133*M133</f>
        <v>0</v>
      </c>
      <c r="P133" s="17" t="s">
        <v>82</v>
      </c>
      <c r="V133" s="20" t="s">
        <v>325</v>
      </c>
      <c r="X133" s="54" t="s">
        <v>404</v>
      </c>
      <c r="Y133" s="54" t="s">
        <v>402</v>
      </c>
      <c r="Z133" s="14" t="s">
        <v>138</v>
      </c>
      <c r="AJ133" s="4" t="s">
        <v>328</v>
      </c>
      <c r="AK133" s="4" t="s">
        <v>86</v>
      </c>
    </row>
    <row r="134" spans="1:37">
      <c r="A134" s="12">
        <v>94</v>
      </c>
      <c r="B134" s="13" t="s">
        <v>363</v>
      </c>
      <c r="C134" s="14" t="s">
        <v>405</v>
      </c>
      <c r="D134" s="15" t="s">
        <v>406</v>
      </c>
      <c r="E134" s="16">
        <v>1</v>
      </c>
      <c r="F134" s="17" t="s">
        <v>159</v>
      </c>
      <c r="H134" s="18">
        <f>ROUND(E134*G134,2)</f>
        <v>0</v>
      </c>
      <c r="J134" s="18">
        <f>ROUND(E134*G134,2)</f>
        <v>0</v>
      </c>
      <c r="K134" s="19">
        <v>2.7E-4</v>
      </c>
      <c r="L134" s="19">
        <f>E134*K134</f>
        <v>2.7E-4</v>
      </c>
      <c r="N134" s="16">
        <f>E134*M134</f>
        <v>0</v>
      </c>
      <c r="P134" s="17" t="s">
        <v>82</v>
      </c>
      <c r="V134" s="20" t="s">
        <v>325</v>
      </c>
      <c r="X134" s="54" t="s">
        <v>407</v>
      </c>
      <c r="Y134" s="54" t="s">
        <v>405</v>
      </c>
      <c r="Z134" s="14" t="s">
        <v>138</v>
      </c>
      <c r="AJ134" s="4" t="s">
        <v>328</v>
      </c>
      <c r="AK134" s="4" t="s">
        <v>86</v>
      </c>
    </row>
    <row r="135" spans="1:37" ht="25.5">
      <c r="A135" s="12">
        <v>95</v>
      </c>
      <c r="B135" s="13" t="s">
        <v>363</v>
      </c>
      <c r="C135" s="14" t="s">
        <v>408</v>
      </c>
      <c r="D135" s="15" t="s">
        <v>409</v>
      </c>
      <c r="E135" s="16">
        <v>3</v>
      </c>
      <c r="F135" s="17" t="s">
        <v>159</v>
      </c>
      <c r="H135" s="18">
        <f>ROUND(E135*G135,2)</f>
        <v>0</v>
      </c>
      <c r="J135" s="18">
        <f>ROUND(E135*G135,2)</f>
        <v>0</v>
      </c>
      <c r="K135" s="19">
        <v>9.0000000000000006E-5</v>
      </c>
      <c r="L135" s="19">
        <f>E135*K135</f>
        <v>2.7E-4</v>
      </c>
      <c r="N135" s="16">
        <f>E135*M135</f>
        <v>0</v>
      </c>
      <c r="P135" s="17" t="s">
        <v>82</v>
      </c>
      <c r="V135" s="20" t="s">
        <v>325</v>
      </c>
      <c r="X135" s="54" t="s">
        <v>410</v>
      </c>
      <c r="Y135" s="54" t="s">
        <v>408</v>
      </c>
      <c r="Z135" s="14" t="s">
        <v>138</v>
      </c>
      <c r="AJ135" s="4" t="s">
        <v>328</v>
      </c>
      <c r="AK135" s="4" t="s">
        <v>86</v>
      </c>
    </row>
    <row r="136" spans="1:37">
      <c r="A136" s="12">
        <v>96</v>
      </c>
      <c r="B136" s="13" t="s">
        <v>363</v>
      </c>
      <c r="C136" s="14" t="s">
        <v>411</v>
      </c>
      <c r="D136" s="15" t="s">
        <v>412</v>
      </c>
      <c r="E136" s="16">
        <v>46</v>
      </c>
      <c r="F136" s="17" t="s">
        <v>121</v>
      </c>
      <c r="H136" s="18">
        <f>ROUND(E136*G136,2)</f>
        <v>0</v>
      </c>
      <c r="J136" s="18">
        <f>ROUND(E136*G136,2)</f>
        <v>0</v>
      </c>
      <c r="L136" s="19">
        <f>E136*K136</f>
        <v>0</v>
      </c>
      <c r="N136" s="16">
        <f>E136*M136</f>
        <v>0</v>
      </c>
      <c r="P136" s="17" t="s">
        <v>82</v>
      </c>
      <c r="V136" s="20" t="s">
        <v>325</v>
      </c>
      <c r="X136" s="54" t="s">
        <v>413</v>
      </c>
      <c r="Y136" s="54" t="s">
        <v>411</v>
      </c>
      <c r="Z136" s="14" t="s">
        <v>367</v>
      </c>
      <c r="AJ136" s="4" t="s">
        <v>328</v>
      </c>
      <c r="AK136" s="4" t="s">
        <v>86</v>
      </c>
    </row>
    <row r="137" spans="1:37">
      <c r="A137" s="12">
        <v>97</v>
      </c>
      <c r="B137" s="13" t="s">
        <v>363</v>
      </c>
      <c r="C137" s="14" t="s">
        <v>414</v>
      </c>
      <c r="D137" s="15" t="s">
        <v>415</v>
      </c>
      <c r="F137" s="17" t="s">
        <v>53</v>
      </c>
      <c r="H137" s="18">
        <f>ROUND(E137*G137,2)</f>
        <v>0</v>
      </c>
      <c r="J137" s="18">
        <f>ROUND(E137*G137,2)</f>
        <v>0</v>
      </c>
      <c r="L137" s="19">
        <f>E137*K137</f>
        <v>0</v>
      </c>
      <c r="N137" s="16">
        <f>E137*M137</f>
        <v>0</v>
      </c>
      <c r="P137" s="17" t="s">
        <v>82</v>
      </c>
      <c r="V137" s="20" t="s">
        <v>325</v>
      </c>
      <c r="X137" s="54" t="s">
        <v>416</v>
      </c>
      <c r="Y137" s="54" t="s">
        <v>414</v>
      </c>
      <c r="Z137" s="14" t="s">
        <v>417</v>
      </c>
      <c r="AJ137" s="4" t="s">
        <v>328</v>
      </c>
      <c r="AK137" s="4" t="s">
        <v>86</v>
      </c>
    </row>
    <row r="138" spans="1:37">
      <c r="D138" s="55" t="s">
        <v>418</v>
      </c>
      <c r="E138" s="56">
        <f>J138</f>
        <v>0</v>
      </c>
      <c r="H138" s="56">
        <f>SUM(H119:H137)</f>
        <v>0</v>
      </c>
      <c r="I138" s="56">
        <f>SUM(I119:I137)</f>
        <v>0</v>
      </c>
      <c r="J138" s="56">
        <f>SUM(J119:J137)</f>
        <v>0</v>
      </c>
      <c r="L138" s="57">
        <f>SUM(L119:L137)</f>
        <v>0.10291000000000002</v>
      </c>
      <c r="N138" s="58">
        <f>SUM(N119:N137)</f>
        <v>0</v>
      </c>
      <c r="W138" s="16">
        <f>SUM(W119:W137)</f>
        <v>0</v>
      </c>
    </row>
    <row r="140" spans="1:37">
      <c r="B140" s="14" t="s">
        <v>419</v>
      </c>
    </row>
    <row r="141" spans="1:37">
      <c r="A141" s="12">
        <v>98</v>
      </c>
      <c r="B141" s="13" t="s">
        <v>363</v>
      </c>
      <c r="C141" s="14" t="s">
        <v>420</v>
      </c>
      <c r="D141" s="15" t="s">
        <v>421</v>
      </c>
      <c r="E141" s="16">
        <v>44</v>
      </c>
      <c r="F141" s="17" t="s">
        <v>121</v>
      </c>
      <c r="H141" s="18">
        <f>ROUND(E141*G141,2)</f>
        <v>0</v>
      </c>
      <c r="J141" s="18">
        <f>ROUND(E141*G141,2)</f>
        <v>0</v>
      </c>
      <c r="K141" s="19">
        <v>1.3999999999999999E-4</v>
      </c>
      <c r="L141" s="19">
        <f>E141*K141</f>
        <v>6.1599999999999997E-3</v>
      </c>
      <c r="N141" s="16">
        <f>E141*M141</f>
        <v>0</v>
      </c>
      <c r="P141" s="17" t="s">
        <v>82</v>
      </c>
      <c r="V141" s="20" t="s">
        <v>325</v>
      </c>
      <c r="X141" s="54" t="s">
        <v>422</v>
      </c>
      <c r="Y141" s="54" t="s">
        <v>420</v>
      </c>
      <c r="Z141" s="14" t="s">
        <v>367</v>
      </c>
      <c r="AJ141" s="4" t="s">
        <v>328</v>
      </c>
      <c r="AK141" s="4" t="s">
        <v>86</v>
      </c>
    </row>
    <row r="142" spans="1:37">
      <c r="A142" s="12">
        <v>99</v>
      </c>
      <c r="B142" s="13" t="s">
        <v>363</v>
      </c>
      <c r="C142" s="14" t="s">
        <v>423</v>
      </c>
      <c r="D142" s="15" t="s">
        <v>424</v>
      </c>
      <c r="E142" s="16">
        <v>5</v>
      </c>
      <c r="F142" s="17" t="s">
        <v>121</v>
      </c>
      <c r="H142" s="18">
        <f>ROUND(E142*G142,2)</f>
        <v>0</v>
      </c>
      <c r="J142" s="18">
        <f>ROUND(E142*G142,2)</f>
        <v>0</v>
      </c>
      <c r="K142" s="19">
        <v>2.3000000000000001E-4</v>
      </c>
      <c r="L142" s="19">
        <f>E142*K142</f>
        <v>1.15E-3</v>
      </c>
      <c r="N142" s="16">
        <f>E142*M142</f>
        <v>0</v>
      </c>
      <c r="P142" s="17" t="s">
        <v>82</v>
      </c>
      <c r="V142" s="20" t="s">
        <v>325</v>
      </c>
      <c r="X142" s="54" t="s">
        <v>425</v>
      </c>
      <c r="Y142" s="54" t="s">
        <v>423</v>
      </c>
      <c r="Z142" s="14" t="s">
        <v>367</v>
      </c>
      <c r="AJ142" s="4" t="s">
        <v>328</v>
      </c>
      <c r="AK142" s="4" t="s">
        <v>86</v>
      </c>
    </row>
    <row r="143" spans="1:37">
      <c r="A143" s="12">
        <v>100</v>
      </c>
      <c r="B143" s="13" t="s">
        <v>363</v>
      </c>
      <c r="C143" s="14" t="s">
        <v>426</v>
      </c>
      <c r="D143" s="15" t="s">
        <v>427</v>
      </c>
      <c r="E143" s="16">
        <v>5</v>
      </c>
      <c r="F143" s="17" t="s">
        <v>121</v>
      </c>
      <c r="H143" s="18">
        <f>ROUND(E143*G143,2)</f>
        <v>0</v>
      </c>
      <c r="J143" s="18">
        <f>ROUND(E143*G143,2)</f>
        <v>0</v>
      </c>
      <c r="K143" s="19">
        <v>4.2999999999999999E-4</v>
      </c>
      <c r="L143" s="19">
        <f>E143*K143</f>
        <v>2.15E-3</v>
      </c>
      <c r="N143" s="16">
        <f>E143*M143</f>
        <v>0</v>
      </c>
      <c r="P143" s="17" t="s">
        <v>82</v>
      </c>
      <c r="V143" s="20" t="s">
        <v>325</v>
      </c>
      <c r="X143" s="54" t="s">
        <v>428</v>
      </c>
      <c r="Y143" s="54" t="s">
        <v>426</v>
      </c>
      <c r="Z143" s="14" t="s">
        <v>367</v>
      </c>
      <c r="AJ143" s="4" t="s">
        <v>328</v>
      </c>
      <c r="AK143" s="4" t="s">
        <v>86</v>
      </c>
    </row>
    <row r="144" spans="1:37" ht="25.5">
      <c r="A144" s="12">
        <v>101</v>
      </c>
      <c r="B144" s="13" t="s">
        <v>363</v>
      </c>
      <c r="C144" s="14" t="s">
        <v>429</v>
      </c>
      <c r="D144" s="15" t="s">
        <v>430</v>
      </c>
      <c r="E144" s="16">
        <v>44</v>
      </c>
      <c r="F144" s="17" t="s">
        <v>121</v>
      </c>
      <c r="H144" s="18">
        <f>ROUND(E144*G144,2)</f>
        <v>0</v>
      </c>
      <c r="J144" s="18">
        <f>ROUND(E144*G144,2)</f>
        <v>0</v>
      </c>
      <c r="K144" s="19">
        <v>6.9999999999999994E-5</v>
      </c>
      <c r="L144" s="19">
        <f>E144*K144</f>
        <v>3.0799999999999998E-3</v>
      </c>
      <c r="N144" s="16">
        <f>E144*M144</f>
        <v>0</v>
      </c>
      <c r="P144" s="17" t="s">
        <v>82</v>
      </c>
      <c r="V144" s="20" t="s">
        <v>325</v>
      </c>
      <c r="X144" s="54" t="s">
        <v>431</v>
      </c>
      <c r="Y144" s="54" t="s">
        <v>429</v>
      </c>
      <c r="Z144" s="14" t="s">
        <v>138</v>
      </c>
      <c r="AJ144" s="4" t="s">
        <v>328</v>
      </c>
      <c r="AK144" s="4" t="s">
        <v>86</v>
      </c>
    </row>
    <row r="145" spans="1:37" ht="25.5">
      <c r="A145" s="12">
        <v>102</v>
      </c>
      <c r="B145" s="13" t="s">
        <v>363</v>
      </c>
      <c r="C145" s="14" t="s">
        <v>432</v>
      </c>
      <c r="D145" s="15" t="s">
        <v>433</v>
      </c>
      <c r="E145" s="16">
        <v>10</v>
      </c>
      <c r="F145" s="17" t="s">
        <v>121</v>
      </c>
      <c r="H145" s="18">
        <f>ROUND(E145*G145,2)</f>
        <v>0</v>
      </c>
      <c r="J145" s="18">
        <f>ROUND(E145*G145,2)</f>
        <v>0</v>
      </c>
      <c r="K145" s="19">
        <v>1E-4</v>
      </c>
      <c r="L145" s="19">
        <f>E145*K145</f>
        <v>1E-3</v>
      </c>
      <c r="N145" s="16">
        <f>E145*M145</f>
        <v>0</v>
      </c>
      <c r="P145" s="17" t="s">
        <v>82</v>
      </c>
      <c r="V145" s="20" t="s">
        <v>325</v>
      </c>
      <c r="X145" s="54" t="s">
        <v>434</v>
      </c>
      <c r="Y145" s="54" t="s">
        <v>432</v>
      </c>
      <c r="Z145" s="14" t="s">
        <v>138</v>
      </c>
      <c r="AJ145" s="4" t="s">
        <v>328</v>
      </c>
      <c r="AK145" s="4" t="s">
        <v>86</v>
      </c>
    </row>
    <row r="146" spans="1:37">
      <c r="A146" s="12">
        <v>103</v>
      </c>
      <c r="B146" s="13" t="s">
        <v>363</v>
      </c>
      <c r="C146" s="14" t="s">
        <v>435</v>
      </c>
      <c r="D146" s="15" t="s">
        <v>436</v>
      </c>
      <c r="E146" s="16">
        <v>10</v>
      </c>
      <c r="F146" s="17" t="s">
        <v>159</v>
      </c>
      <c r="H146" s="18">
        <f>ROUND(E146*G146,2)</f>
        <v>0</v>
      </c>
      <c r="J146" s="18">
        <f>ROUND(E146*G146,2)</f>
        <v>0</v>
      </c>
      <c r="K146" s="19">
        <v>7.2999999999999996E-4</v>
      </c>
      <c r="L146" s="19">
        <f>E146*K146</f>
        <v>7.2999999999999992E-3</v>
      </c>
      <c r="N146" s="16">
        <f>E146*M146</f>
        <v>0</v>
      </c>
      <c r="P146" s="17" t="s">
        <v>82</v>
      </c>
      <c r="V146" s="20" t="s">
        <v>325</v>
      </c>
      <c r="X146" s="54" t="s">
        <v>437</v>
      </c>
      <c r="Y146" s="54" t="s">
        <v>435</v>
      </c>
      <c r="Z146" s="14" t="s">
        <v>367</v>
      </c>
      <c r="AJ146" s="4" t="s">
        <v>328</v>
      </c>
      <c r="AK146" s="4" t="s">
        <v>86</v>
      </c>
    </row>
    <row r="147" spans="1:37">
      <c r="A147" s="12">
        <v>104</v>
      </c>
      <c r="B147" s="13" t="s">
        <v>363</v>
      </c>
      <c r="C147" s="14" t="s">
        <v>438</v>
      </c>
      <c r="D147" s="15" t="s">
        <v>439</v>
      </c>
      <c r="E147" s="16">
        <v>4</v>
      </c>
      <c r="F147" s="17" t="s">
        <v>440</v>
      </c>
      <c r="H147" s="18">
        <f>ROUND(E147*G147,2)</f>
        <v>0</v>
      </c>
      <c r="J147" s="18">
        <f>ROUND(E147*G147,2)</f>
        <v>0</v>
      </c>
      <c r="K147" s="19">
        <v>1.7600000000000001E-3</v>
      </c>
      <c r="L147" s="19">
        <f>E147*K147</f>
        <v>7.0400000000000003E-3</v>
      </c>
      <c r="N147" s="16">
        <f>E147*M147</f>
        <v>0</v>
      </c>
      <c r="P147" s="17" t="s">
        <v>82</v>
      </c>
      <c r="V147" s="20" t="s">
        <v>325</v>
      </c>
      <c r="X147" s="54" t="s">
        <v>441</v>
      </c>
      <c r="Y147" s="54" t="s">
        <v>438</v>
      </c>
      <c r="Z147" s="14" t="s">
        <v>367</v>
      </c>
      <c r="AJ147" s="4" t="s">
        <v>328</v>
      </c>
      <c r="AK147" s="4" t="s">
        <v>86</v>
      </c>
    </row>
    <row r="148" spans="1:37">
      <c r="A148" s="12">
        <v>105</v>
      </c>
      <c r="B148" s="13" t="s">
        <v>363</v>
      </c>
      <c r="C148" s="14" t="s">
        <v>442</v>
      </c>
      <c r="D148" s="15" t="s">
        <v>443</v>
      </c>
      <c r="E148" s="16">
        <v>2</v>
      </c>
      <c r="F148" s="17" t="s">
        <v>159</v>
      </c>
      <c r="H148" s="18">
        <f>ROUND(E148*G148,2)</f>
        <v>0</v>
      </c>
      <c r="J148" s="18">
        <f>ROUND(E148*G148,2)</f>
        <v>0</v>
      </c>
      <c r="K148" s="19">
        <v>2.1000000000000001E-4</v>
      </c>
      <c r="L148" s="19">
        <f>E148*K148</f>
        <v>4.2000000000000002E-4</v>
      </c>
      <c r="N148" s="16">
        <f>E148*M148</f>
        <v>0</v>
      </c>
      <c r="P148" s="17" t="s">
        <v>82</v>
      </c>
      <c r="V148" s="20" t="s">
        <v>325</v>
      </c>
      <c r="X148" s="54" t="s">
        <v>444</v>
      </c>
      <c r="Y148" s="54" t="s">
        <v>442</v>
      </c>
      <c r="Z148" s="14" t="s">
        <v>138</v>
      </c>
      <c r="AJ148" s="4" t="s">
        <v>328</v>
      </c>
      <c r="AK148" s="4" t="s">
        <v>86</v>
      </c>
    </row>
    <row r="149" spans="1:37">
      <c r="A149" s="12">
        <v>106</v>
      </c>
      <c r="B149" s="13" t="s">
        <v>363</v>
      </c>
      <c r="C149" s="14" t="s">
        <v>445</v>
      </c>
      <c r="D149" s="15" t="s">
        <v>446</v>
      </c>
      <c r="E149" s="16">
        <v>1</v>
      </c>
      <c r="F149" s="17" t="s">
        <v>159</v>
      </c>
      <c r="H149" s="18">
        <f>ROUND(E149*G149,2)</f>
        <v>0</v>
      </c>
      <c r="J149" s="18">
        <f>ROUND(E149*G149,2)</f>
        <v>0</v>
      </c>
      <c r="K149" s="19">
        <v>3.4000000000000002E-4</v>
      </c>
      <c r="L149" s="19">
        <f>E149*K149</f>
        <v>3.4000000000000002E-4</v>
      </c>
      <c r="N149" s="16">
        <f>E149*M149</f>
        <v>0</v>
      </c>
      <c r="P149" s="17" t="s">
        <v>82</v>
      </c>
      <c r="V149" s="20" t="s">
        <v>325</v>
      </c>
      <c r="X149" s="54" t="s">
        <v>447</v>
      </c>
      <c r="Y149" s="54" t="s">
        <v>445</v>
      </c>
      <c r="Z149" s="14" t="s">
        <v>138</v>
      </c>
      <c r="AJ149" s="4" t="s">
        <v>328</v>
      </c>
      <c r="AK149" s="4" t="s">
        <v>86</v>
      </c>
    </row>
    <row r="150" spans="1:37">
      <c r="A150" s="12">
        <v>107</v>
      </c>
      <c r="B150" s="13" t="s">
        <v>363</v>
      </c>
      <c r="C150" s="14" t="s">
        <v>448</v>
      </c>
      <c r="D150" s="15" t="s">
        <v>449</v>
      </c>
      <c r="E150" s="16">
        <v>1</v>
      </c>
      <c r="F150" s="17" t="s">
        <v>159</v>
      </c>
      <c r="H150" s="18">
        <f>ROUND(E150*G150,2)</f>
        <v>0</v>
      </c>
      <c r="J150" s="18">
        <f>ROUND(E150*G150,2)</f>
        <v>0</v>
      </c>
      <c r="K150" s="19">
        <v>5.6999999999999998E-4</v>
      </c>
      <c r="L150" s="19">
        <f>E150*K150</f>
        <v>5.6999999999999998E-4</v>
      </c>
      <c r="N150" s="16">
        <f>E150*M150</f>
        <v>0</v>
      </c>
      <c r="P150" s="17" t="s">
        <v>82</v>
      </c>
      <c r="V150" s="20" t="s">
        <v>325</v>
      </c>
      <c r="X150" s="54" t="s">
        <v>450</v>
      </c>
      <c r="Y150" s="54" t="s">
        <v>448</v>
      </c>
      <c r="Z150" s="14" t="s">
        <v>138</v>
      </c>
      <c r="AJ150" s="4" t="s">
        <v>328</v>
      </c>
      <c r="AK150" s="4" t="s">
        <v>86</v>
      </c>
    </row>
    <row r="151" spans="1:37">
      <c r="A151" s="12">
        <v>108</v>
      </c>
      <c r="B151" s="13" t="s">
        <v>363</v>
      </c>
      <c r="C151" s="14" t="s">
        <v>451</v>
      </c>
      <c r="D151" s="15" t="s">
        <v>452</v>
      </c>
      <c r="E151" s="16">
        <v>1</v>
      </c>
      <c r="F151" s="17" t="s">
        <v>159</v>
      </c>
      <c r="H151" s="18">
        <f>ROUND(E151*G151,2)</f>
        <v>0</v>
      </c>
      <c r="J151" s="18">
        <f>ROUND(E151*G151,2)</f>
        <v>0</v>
      </c>
      <c r="K151" s="19">
        <v>2.4000000000000001E-4</v>
      </c>
      <c r="L151" s="19">
        <f>E151*K151</f>
        <v>2.4000000000000001E-4</v>
      </c>
      <c r="N151" s="16">
        <f>E151*M151</f>
        <v>0</v>
      </c>
      <c r="P151" s="17" t="s">
        <v>82</v>
      </c>
      <c r="V151" s="20" t="s">
        <v>325</v>
      </c>
      <c r="X151" s="54" t="s">
        <v>453</v>
      </c>
      <c r="Y151" s="54" t="s">
        <v>451</v>
      </c>
      <c r="Z151" s="14" t="s">
        <v>138</v>
      </c>
      <c r="AJ151" s="4" t="s">
        <v>328</v>
      </c>
      <c r="AK151" s="4" t="s">
        <v>86</v>
      </c>
    </row>
    <row r="152" spans="1:37">
      <c r="A152" s="12">
        <v>109</v>
      </c>
      <c r="B152" s="13" t="s">
        <v>363</v>
      </c>
      <c r="C152" s="14" t="s">
        <v>454</v>
      </c>
      <c r="D152" s="15" t="s">
        <v>455</v>
      </c>
      <c r="E152" s="16">
        <v>1</v>
      </c>
      <c r="F152" s="17" t="s">
        <v>159</v>
      </c>
      <c r="H152" s="18">
        <f>ROUND(E152*G152,2)</f>
        <v>0</v>
      </c>
      <c r="J152" s="18">
        <f>ROUND(E152*G152,2)</f>
        <v>0</v>
      </c>
      <c r="K152" s="19">
        <v>5.7999999999999996E-3</v>
      </c>
      <c r="L152" s="19">
        <f>E152*K152</f>
        <v>5.7999999999999996E-3</v>
      </c>
      <c r="N152" s="16">
        <f>E152*M152</f>
        <v>0</v>
      </c>
      <c r="P152" s="17" t="s">
        <v>82</v>
      </c>
      <c r="V152" s="20" t="s">
        <v>325</v>
      </c>
      <c r="X152" s="54" t="s">
        <v>456</v>
      </c>
      <c r="Y152" s="54" t="s">
        <v>454</v>
      </c>
      <c r="Z152" s="14" t="s">
        <v>367</v>
      </c>
      <c r="AJ152" s="4" t="s">
        <v>328</v>
      </c>
      <c r="AK152" s="4" t="s">
        <v>86</v>
      </c>
    </row>
    <row r="153" spans="1:37">
      <c r="A153" s="12">
        <v>110</v>
      </c>
      <c r="B153" s="13" t="s">
        <v>363</v>
      </c>
      <c r="C153" s="14" t="s">
        <v>457</v>
      </c>
      <c r="D153" s="15" t="s">
        <v>458</v>
      </c>
      <c r="E153" s="16">
        <v>54</v>
      </c>
      <c r="F153" s="17" t="s">
        <v>121</v>
      </c>
      <c r="H153" s="18">
        <f>ROUND(E153*G153,2)</f>
        <v>0</v>
      </c>
      <c r="J153" s="18">
        <f>ROUND(E153*G153,2)</f>
        <v>0</v>
      </c>
      <c r="K153" s="19">
        <v>1.7000000000000001E-4</v>
      </c>
      <c r="L153" s="19">
        <f>E153*K153</f>
        <v>9.1800000000000007E-3</v>
      </c>
      <c r="N153" s="16">
        <f>E153*M153</f>
        <v>0</v>
      </c>
      <c r="P153" s="17" t="s">
        <v>82</v>
      </c>
      <c r="V153" s="20" t="s">
        <v>325</v>
      </c>
      <c r="X153" s="54" t="s">
        <v>459</v>
      </c>
      <c r="Y153" s="54" t="s">
        <v>457</v>
      </c>
      <c r="Z153" s="14" t="s">
        <v>367</v>
      </c>
      <c r="AJ153" s="4" t="s">
        <v>328</v>
      </c>
      <c r="AK153" s="4" t="s">
        <v>86</v>
      </c>
    </row>
    <row r="154" spans="1:37">
      <c r="A154" s="12">
        <v>111</v>
      </c>
      <c r="B154" s="13" t="s">
        <v>363</v>
      </c>
      <c r="C154" s="14" t="s">
        <v>460</v>
      </c>
      <c r="D154" s="15" t="s">
        <v>461</v>
      </c>
      <c r="E154" s="16">
        <v>54</v>
      </c>
      <c r="F154" s="17" t="s">
        <v>121</v>
      </c>
      <c r="H154" s="18">
        <f>ROUND(E154*G154,2)</f>
        <v>0</v>
      </c>
      <c r="J154" s="18">
        <f>ROUND(E154*G154,2)</f>
        <v>0</v>
      </c>
      <c r="L154" s="19">
        <f>E154*K154</f>
        <v>0</v>
      </c>
      <c r="N154" s="16">
        <f>E154*M154</f>
        <v>0</v>
      </c>
      <c r="P154" s="17" t="s">
        <v>82</v>
      </c>
      <c r="V154" s="20" t="s">
        <v>325</v>
      </c>
      <c r="X154" s="54" t="s">
        <v>462</v>
      </c>
      <c r="Y154" s="54" t="s">
        <v>460</v>
      </c>
      <c r="Z154" s="14" t="s">
        <v>367</v>
      </c>
      <c r="AJ154" s="4" t="s">
        <v>328</v>
      </c>
      <c r="AK154" s="4" t="s">
        <v>86</v>
      </c>
    </row>
    <row r="155" spans="1:37">
      <c r="A155" s="12">
        <v>112</v>
      </c>
      <c r="B155" s="13" t="s">
        <v>363</v>
      </c>
      <c r="C155" s="14" t="s">
        <v>463</v>
      </c>
      <c r="D155" s="15" t="s">
        <v>464</v>
      </c>
      <c r="F155" s="17" t="s">
        <v>53</v>
      </c>
      <c r="H155" s="18">
        <f>ROUND(E155*G155,2)</f>
        <v>0</v>
      </c>
      <c r="J155" s="18">
        <f>ROUND(E155*G155,2)</f>
        <v>0</v>
      </c>
      <c r="L155" s="19">
        <f>E155*K155</f>
        <v>0</v>
      </c>
      <c r="N155" s="16">
        <f>E155*M155</f>
        <v>0</v>
      </c>
      <c r="P155" s="17" t="s">
        <v>82</v>
      </c>
      <c r="V155" s="20" t="s">
        <v>325</v>
      </c>
      <c r="X155" s="54" t="s">
        <v>465</v>
      </c>
      <c r="Y155" s="54" t="s">
        <v>463</v>
      </c>
      <c r="Z155" s="14" t="s">
        <v>417</v>
      </c>
      <c r="AJ155" s="4" t="s">
        <v>328</v>
      </c>
      <c r="AK155" s="4" t="s">
        <v>86</v>
      </c>
    </row>
    <row r="156" spans="1:37">
      <c r="D156" s="55" t="s">
        <v>466</v>
      </c>
      <c r="E156" s="56">
        <f>J156</f>
        <v>0</v>
      </c>
      <c r="H156" s="56">
        <f>SUM(H140:H155)</f>
        <v>0</v>
      </c>
      <c r="I156" s="56">
        <f>SUM(I140:I155)</f>
        <v>0</v>
      </c>
      <c r="J156" s="56">
        <f>SUM(J140:J155)</f>
        <v>0</v>
      </c>
      <c r="L156" s="57">
        <f>SUM(L140:L155)</f>
        <v>4.4430000000000004E-2</v>
      </c>
      <c r="N156" s="58">
        <f>SUM(N140:N155)</f>
        <v>0</v>
      </c>
      <c r="W156" s="16">
        <f>SUM(W140:W155)</f>
        <v>0</v>
      </c>
    </row>
    <row r="158" spans="1:37">
      <c r="B158" s="14" t="s">
        <v>467</v>
      </c>
    </row>
    <row r="159" spans="1:37">
      <c r="A159" s="12">
        <v>113</v>
      </c>
      <c r="B159" s="13" t="s">
        <v>363</v>
      </c>
      <c r="C159" s="14" t="s">
        <v>468</v>
      </c>
      <c r="D159" s="15" t="s">
        <v>469</v>
      </c>
      <c r="E159" s="16">
        <v>2</v>
      </c>
      <c r="F159" s="17" t="s">
        <v>470</v>
      </c>
      <c r="H159" s="18">
        <f>ROUND(E159*G159,2)</f>
        <v>0</v>
      </c>
      <c r="J159" s="18">
        <f>ROUND(E159*G159,2)</f>
        <v>0</v>
      </c>
      <c r="L159" s="19">
        <f>E159*K159</f>
        <v>0</v>
      </c>
      <c r="M159" s="16">
        <v>3.4000000000000002E-2</v>
      </c>
      <c r="N159" s="16">
        <f>E159*M159</f>
        <v>6.8000000000000005E-2</v>
      </c>
      <c r="P159" s="17" t="s">
        <v>82</v>
      </c>
      <c r="V159" s="20" t="s">
        <v>325</v>
      </c>
      <c r="X159" s="54" t="s">
        <v>471</v>
      </c>
      <c r="Y159" s="54" t="s">
        <v>468</v>
      </c>
      <c r="Z159" s="14" t="s">
        <v>367</v>
      </c>
      <c r="AJ159" s="4" t="s">
        <v>328</v>
      </c>
      <c r="AK159" s="4" t="s">
        <v>86</v>
      </c>
    </row>
    <row r="160" spans="1:37">
      <c r="A160" s="12">
        <v>114</v>
      </c>
      <c r="B160" s="13" t="s">
        <v>363</v>
      </c>
      <c r="C160" s="14" t="s">
        <v>472</v>
      </c>
      <c r="D160" s="15" t="s">
        <v>473</v>
      </c>
      <c r="E160" s="16">
        <v>1</v>
      </c>
      <c r="F160" s="17" t="s">
        <v>470</v>
      </c>
      <c r="H160" s="18">
        <f>ROUND(E160*G160,2)</f>
        <v>0</v>
      </c>
      <c r="J160" s="18">
        <f>ROUND(E160*G160,2)</f>
        <v>0</v>
      </c>
      <c r="K160" s="19">
        <v>1.65E-3</v>
      </c>
      <c r="L160" s="19">
        <f>E160*K160</f>
        <v>1.65E-3</v>
      </c>
      <c r="N160" s="16">
        <f>E160*M160</f>
        <v>0</v>
      </c>
      <c r="P160" s="17" t="s">
        <v>82</v>
      </c>
      <c r="V160" s="20" t="s">
        <v>325</v>
      </c>
      <c r="X160" s="54" t="s">
        <v>474</v>
      </c>
      <c r="Y160" s="54" t="s">
        <v>472</v>
      </c>
      <c r="Z160" s="14" t="s">
        <v>367</v>
      </c>
      <c r="AJ160" s="4" t="s">
        <v>328</v>
      </c>
      <c r="AK160" s="4" t="s">
        <v>86</v>
      </c>
    </row>
    <row r="161" spans="1:37">
      <c r="A161" s="12">
        <v>115</v>
      </c>
      <c r="B161" s="13" t="s">
        <v>110</v>
      </c>
      <c r="C161" s="14" t="s">
        <v>475</v>
      </c>
      <c r="D161" s="15" t="s">
        <v>476</v>
      </c>
      <c r="E161" s="16">
        <v>1</v>
      </c>
      <c r="F161" s="17" t="s">
        <v>159</v>
      </c>
      <c r="I161" s="18">
        <f>ROUND(E161*G161,2)</f>
        <v>0</v>
      </c>
      <c r="J161" s="18">
        <f>ROUND(E161*G161,2)</f>
        <v>0</v>
      </c>
      <c r="L161" s="19">
        <f>E161*K161</f>
        <v>0</v>
      </c>
      <c r="N161" s="16">
        <f>E161*M161</f>
        <v>0</v>
      </c>
      <c r="P161" s="17" t="s">
        <v>82</v>
      </c>
      <c r="V161" s="20" t="s">
        <v>63</v>
      </c>
      <c r="X161" s="54" t="s">
        <v>475</v>
      </c>
      <c r="Y161" s="54" t="s">
        <v>475</v>
      </c>
      <c r="Z161" s="14" t="s">
        <v>477</v>
      </c>
      <c r="AA161" s="14" t="s">
        <v>478</v>
      </c>
      <c r="AJ161" s="4" t="s">
        <v>344</v>
      </c>
      <c r="AK161" s="4" t="s">
        <v>86</v>
      </c>
    </row>
    <row r="162" spans="1:37">
      <c r="A162" s="12">
        <v>116</v>
      </c>
      <c r="B162" s="13" t="s">
        <v>363</v>
      </c>
      <c r="C162" s="14" t="s">
        <v>479</v>
      </c>
      <c r="D162" s="15" t="s">
        <v>480</v>
      </c>
      <c r="E162" s="16">
        <v>2</v>
      </c>
      <c r="F162" s="17" t="s">
        <v>470</v>
      </c>
      <c r="H162" s="18">
        <f>ROUND(E162*G162,2)</f>
        <v>0</v>
      </c>
      <c r="J162" s="18">
        <f>ROUND(E162*G162,2)</f>
        <v>0</v>
      </c>
      <c r="L162" s="19">
        <f>E162*K162</f>
        <v>0</v>
      </c>
      <c r="M162" s="16">
        <v>1.9E-2</v>
      </c>
      <c r="N162" s="16">
        <f>E162*M162</f>
        <v>3.7999999999999999E-2</v>
      </c>
      <c r="P162" s="17" t="s">
        <v>82</v>
      </c>
      <c r="V162" s="20" t="s">
        <v>325</v>
      </c>
      <c r="X162" s="54" t="s">
        <v>481</v>
      </c>
      <c r="Y162" s="54" t="s">
        <v>479</v>
      </c>
      <c r="Z162" s="14" t="s">
        <v>367</v>
      </c>
      <c r="AJ162" s="4" t="s">
        <v>328</v>
      </c>
      <c r="AK162" s="4" t="s">
        <v>86</v>
      </c>
    </row>
    <row r="163" spans="1:37">
      <c r="A163" s="12">
        <v>117</v>
      </c>
      <c r="B163" s="13" t="s">
        <v>363</v>
      </c>
      <c r="C163" s="14" t="s">
        <v>482</v>
      </c>
      <c r="D163" s="15" t="s">
        <v>483</v>
      </c>
      <c r="E163" s="16">
        <v>1</v>
      </c>
      <c r="F163" s="17" t="s">
        <v>470</v>
      </c>
      <c r="H163" s="18">
        <f>ROUND(E163*G163,2)</f>
        <v>0</v>
      </c>
      <c r="J163" s="18">
        <f>ROUND(E163*G163,2)</f>
        <v>0</v>
      </c>
      <c r="K163" s="19">
        <v>8.0000000000000007E-5</v>
      </c>
      <c r="L163" s="19">
        <f>E163*K163</f>
        <v>8.0000000000000007E-5</v>
      </c>
      <c r="N163" s="16">
        <f>E163*M163</f>
        <v>0</v>
      </c>
      <c r="P163" s="17" t="s">
        <v>82</v>
      </c>
      <c r="V163" s="20" t="s">
        <v>325</v>
      </c>
      <c r="X163" s="54" t="s">
        <v>484</v>
      </c>
      <c r="Y163" s="54" t="s">
        <v>482</v>
      </c>
      <c r="Z163" s="14" t="s">
        <v>367</v>
      </c>
      <c r="AJ163" s="4" t="s">
        <v>328</v>
      </c>
      <c r="AK163" s="4" t="s">
        <v>86</v>
      </c>
    </row>
    <row r="164" spans="1:37">
      <c r="A164" s="12">
        <v>118</v>
      </c>
      <c r="B164" s="13" t="s">
        <v>110</v>
      </c>
      <c r="C164" s="14" t="s">
        <v>485</v>
      </c>
      <c r="D164" s="15" t="s">
        <v>486</v>
      </c>
      <c r="E164" s="16">
        <v>1</v>
      </c>
      <c r="F164" s="17" t="s">
        <v>159</v>
      </c>
      <c r="I164" s="18">
        <f>ROUND(E164*G164,2)</f>
        <v>0</v>
      </c>
      <c r="J164" s="18">
        <f>ROUND(E164*G164,2)</f>
        <v>0</v>
      </c>
      <c r="K164" s="19">
        <v>1.4999999999999999E-2</v>
      </c>
      <c r="L164" s="19">
        <f>E164*K164</f>
        <v>1.4999999999999999E-2</v>
      </c>
      <c r="N164" s="16">
        <f>E164*M164</f>
        <v>0</v>
      </c>
      <c r="P164" s="17" t="s">
        <v>82</v>
      </c>
      <c r="V164" s="20" t="s">
        <v>63</v>
      </c>
      <c r="X164" s="54" t="s">
        <v>485</v>
      </c>
      <c r="Y164" s="54" t="s">
        <v>485</v>
      </c>
      <c r="Z164" s="14" t="s">
        <v>477</v>
      </c>
      <c r="AA164" s="14" t="s">
        <v>82</v>
      </c>
      <c r="AJ164" s="4" t="s">
        <v>344</v>
      </c>
      <c r="AK164" s="4" t="s">
        <v>86</v>
      </c>
    </row>
    <row r="165" spans="1:37" ht="25.5">
      <c r="A165" s="12">
        <v>119</v>
      </c>
      <c r="B165" s="13" t="s">
        <v>363</v>
      </c>
      <c r="C165" s="14" t="s">
        <v>487</v>
      </c>
      <c r="D165" s="15" t="s">
        <v>488</v>
      </c>
      <c r="E165" s="16">
        <v>1</v>
      </c>
      <c r="F165" s="17" t="s">
        <v>470</v>
      </c>
      <c r="H165" s="18">
        <f>ROUND(E165*G165,2)</f>
        <v>0</v>
      </c>
      <c r="J165" s="18">
        <f>ROUND(E165*G165,2)</f>
        <v>0</v>
      </c>
      <c r="K165" s="19">
        <v>3.5E-4</v>
      </c>
      <c r="L165" s="19">
        <f>E165*K165</f>
        <v>3.5E-4</v>
      </c>
      <c r="N165" s="16">
        <f>E165*M165</f>
        <v>0</v>
      </c>
      <c r="P165" s="17" t="s">
        <v>82</v>
      </c>
      <c r="V165" s="20" t="s">
        <v>325</v>
      </c>
      <c r="X165" s="54" t="s">
        <v>489</v>
      </c>
      <c r="Y165" s="54" t="s">
        <v>487</v>
      </c>
      <c r="Z165" s="14" t="s">
        <v>138</v>
      </c>
      <c r="AJ165" s="4" t="s">
        <v>328</v>
      </c>
      <c r="AK165" s="4" t="s">
        <v>86</v>
      </c>
    </row>
    <row r="166" spans="1:37">
      <c r="A166" s="12">
        <v>120</v>
      </c>
      <c r="B166" s="13" t="s">
        <v>110</v>
      </c>
      <c r="C166" s="14" t="s">
        <v>490</v>
      </c>
      <c r="D166" s="15" t="s">
        <v>491</v>
      </c>
      <c r="E166" s="16">
        <v>1</v>
      </c>
      <c r="F166" s="17" t="s">
        <v>159</v>
      </c>
      <c r="I166" s="18">
        <f>ROUND(E166*G166,2)</f>
        <v>0</v>
      </c>
      <c r="J166" s="18">
        <f>ROUND(E166*G166,2)</f>
        <v>0</v>
      </c>
      <c r="L166" s="19">
        <f>E166*K166</f>
        <v>0</v>
      </c>
      <c r="N166" s="16">
        <f>E166*M166</f>
        <v>0</v>
      </c>
      <c r="P166" s="17" t="s">
        <v>82</v>
      </c>
      <c r="V166" s="20" t="s">
        <v>63</v>
      </c>
      <c r="X166" s="54" t="s">
        <v>490</v>
      </c>
      <c r="Y166" s="54" t="s">
        <v>490</v>
      </c>
      <c r="Z166" s="14" t="s">
        <v>492</v>
      </c>
      <c r="AA166" s="14" t="s">
        <v>82</v>
      </c>
      <c r="AJ166" s="4" t="s">
        <v>344</v>
      </c>
      <c r="AK166" s="4" t="s">
        <v>86</v>
      </c>
    </row>
    <row r="167" spans="1:37">
      <c r="A167" s="12">
        <v>121</v>
      </c>
      <c r="B167" s="13" t="s">
        <v>363</v>
      </c>
      <c r="C167" s="14" t="s">
        <v>493</v>
      </c>
      <c r="D167" s="15" t="s">
        <v>494</v>
      </c>
      <c r="E167" s="16">
        <v>1</v>
      </c>
      <c r="F167" s="17" t="s">
        <v>470</v>
      </c>
      <c r="H167" s="18">
        <f>ROUND(E167*G167,2)</f>
        <v>0</v>
      </c>
      <c r="J167" s="18">
        <f>ROUND(E167*G167,2)</f>
        <v>0</v>
      </c>
      <c r="K167" s="19">
        <v>9.0000000000000006E-5</v>
      </c>
      <c r="L167" s="19">
        <f>E167*K167</f>
        <v>9.0000000000000006E-5</v>
      </c>
      <c r="N167" s="16">
        <f>E167*M167</f>
        <v>0</v>
      </c>
      <c r="P167" s="17" t="s">
        <v>82</v>
      </c>
      <c r="V167" s="20" t="s">
        <v>325</v>
      </c>
      <c r="X167" s="54" t="s">
        <v>495</v>
      </c>
      <c r="Y167" s="54" t="s">
        <v>493</v>
      </c>
      <c r="Z167" s="14" t="s">
        <v>138</v>
      </c>
      <c r="AJ167" s="4" t="s">
        <v>328</v>
      </c>
      <c r="AK167" s="4" t="s">
        <v>86</v>
      </c>
    </row>
    <row r="168" spans="1:37">
      <c r="A168" s="12">
        <v>122</v>
      </c>
      <c r="B168" s="13" t="s">
        <v>110</v>
      </c>
      <c r="C168" s="14" t="s">
        <v>496</v>
      </c>
      <c r="D168" s="15" t="s">
        <v>497</v>
      </c>
      <c r="E168" s="16">
        <v>1</v>
      </c>
      <c r="F168" s="17" t="s">
        <v>159</v>
      </c>
      <c r="I168" s="18">
        <f>ROUND(E168*G168,2)</f>
        <v>0</v>
      </c>
      <c r="J168" s="18">
        <f>ROUND(E168*G168,2)</f>
        <v>0</v>
      </c>
      <c r="L168" s="19">
        <f>E168*K168</f>
        <v>0</v>
      </c>
      <c r="N168" s="16">
        <f>E168*M168</f>
        <v>0</v>
      </c>
      <c r="P168" s="17" t="s">
        <v>82</v>
      </c>
      <c r="V168" s="20" t="s">
        <v>63</v>
      </c>
      <c r="X168" s="54" t="s">
        <v>496</v>
      </c>
      <c r="Y168" s="54" t="s">
        <v>496</v>
      </c>
      <c r="Z168" s="14" t="s">
        <v>498</v>
      </c>
      <c r="AA168" s="14" t="s">
        <v>82</v>
      </c>
      <c r="AJ168" s="4" t="s">
        <v>344</v>
      </c>
      <c r="AK168" s="4" t="s">
        <v>86</v>
      </c>
    </row>
    <row r="169" spans="1:37">
      <c r="A169" s="12">
        <v>123</v>
      </c>
      <c r="B169" s="13" t="s">
        <v>363</v>
      </c>
      <c r="C169" s="14" t="s">
        <v>499</v>
      </c>
      <c r="D169" s="15" t="s">
        <v>500</v>
      </c>
      <c r="E169" s="16">
        <v>2</v>
      </c>
      <c r="F169" s="17" t="s">
        <v>470</v>
      </c>
      <c r="H169" s="18">
        <f>ROUND(E169*G169,2)</f>
        <v>0</v>
      </c>
      <c r="J169" s="18">
        <f>ROUND(E169*G169,2)</f>
        <v>0</v>
      </c>
      <c r="L169" s="19">
        <f>E169*K169</f>
        <v>0</v>
      </c>
      <c r="M169" s="16">
        <v>0.155</v>
      </c>
      <c r="N169" s="16">
        <f>E169*M169</f>
        <v>0.31</v>
      </c>
      <c r="P169" s="17" t="s">
        <v>82</v>
      </c>
      <c r="V169" s="20" t="s">
        <v>325</v>
      </c>
      <c r="X169" s="54" t="s">
        <v>501</v>
      </c>
      <c r="Y169" s="54" t="s">
        <v>499</v>
      </c>
      <c r="Z169" s="14" t="s">
        <v>367</v>
      </c>
      <c r="AJ169" s="4" t="s">
        <v>328</v>
      </c>
      <c r="AK169" s="4" t="s">
        <v>86</v>
      </c>
    </row>
    <row r="170" spans="1:37">
      <c r="A170" s="12">
        <v>124</v>
      </c>
      <c r="B170" s="13" t="s">
        <v>363</v>
      </c>
      <c r="C170" s="14" t="s">
        <v>502</v>
      </c>
      <c r="D170" s="15" t="s">
        <v>503</v>
      </c>
      <c r="E170" s="16">
        <v>1</v>
      </c>
      <c r="F170" s="17" t="s">
        <v>470</v>
      </c>
      <c r="H170" s="18">
        <f>ROUND(E170*G170,2)</f>
        <v>0</v>
      </c>
      <c r="J170" s="18">
        <f>ROUND(E170*G170,2)</f>
        <v>0</v>
      </c>
      <c r="K170" s="19">
        <v>4.2199999999999998E-3</v>
      </c>
      <c r="L170" s="19">
        <f>E170*K170</f>
        <v>4.2199999999999998E-3</v>
      </c>
      <c r="N170" s="16">
        <f>E170*M170</f>
        <v>0</v>
      </c>
      <c r="P170" s="17" t="s">
        <v>82</v>
      </c>
      <c r="V170" s="20" t="s">
        <v>325</v>
      </c>
      <c r="X170" s="54" t="s">
        <v>504</v>
      </c>
      <c r="Y170" s="54" t="s">
        <v>502</v>
      </c>
      <c r="Z170" s="14" t="s">
        <v>367</v>
      </c>
      <c r="AJ170" s="4" t="s">
        <v>328</v>
      </c>
      <c r="AK170" s="4" t="s">
        <v>86</v>
      </c>
    </row>
    <row r="171" spans="1:37">
      <c r="A171" s="12">
        <v>125</v>
      </c>
      <c r="B171" s="13" t="s">
        <v>110</v>
      </c>
      <c r="C171" s="14" t="s">
        <v>505</v>
      </c>
      <c r="D171" s="15" t="s">
        <v>506</v>
      </c>
      <c r="E171" s="16">
        <v>1</v>
      </c>
      <c r="F171" s="17" t="s">
        <v>159</v>
      </c>
      <c r="I171" s="18">
        <f>ROUND(E171*G171,2)</f>
        <v>0</v>
      </c>
      <c r="J171" s="18">
        <f>ROUND(E171*G171,2)</f>
        <v>0</v>
      </c>
      <c r="K171" s="19">
        <v>4.1000000000000002E-2</v>
      </c>
      <c r="L171" s="19">
        <f>E171*K171</f>
        <v>4.1000000000000002E-2</v>
      </c>
      <c r="N171" s="16">
        <f>E171*M171</f>
        <v>0</v>
      </c>
      <c r="P171" s="17" t="s">
        <v>82</v>
      </c>
      <c r="V171" s="20" t="s">
        <v>63</v>
      </c>
      <c r="X171" s="54" t="s">
        <v>505</v>
      </c>
      <c r="Y171" s="54" t="s">
        <v>505</v>
      </c>
      <c r="Z171" s="14" t="s">
        <v>507</v>
      </c>
      <c r="AA171" s="14" t="s">
        <v>508</v>
      </c>
      <c r="AJ171" s="4" t="s">
        <v>344</v>
      </c>
      <c r="AK171" s="4" t="s">
        <v>86</v>
      </c>
    </row>
    <row r="172" spans="1:37">
      <c r="A172" s="12">
        <v>126</v>
      </c>
      <c r="B172" s="13" t="s">
        <v>363</v>
      </c>
      <c r="C172" s="14" t="s">
        <v>509</v>
      </c>
      <c r="D172" s="15" t="s">
        <v>510</v>
      </c>
      <c r="E172" s="16">
        <v>1</v>
      </c>
      <c r="F172" s="17" t="s">
        <v>159</v>
      </c>
      <c r="H172" s="18">
        <f>ROUND(E172*G172,2)</f>
        <v>0</v>
      </c>
      <c r="J172" s="18">
        <f>ROUND(E172*G172,2)</f>
        <v>0</v>
      </c>
      <c r="L172" s="19">
        <f>E172*K172</f>
        <v>0</v>
      </c>
      <c r="N172" s="16">
        <f>E172*M172</f>
        <v>0</v>
      </c>
      <c r="P172" s="17" t="s">
        <v>82</v>
      </c>
      <c r="V172" s="20" t="s">
        <v>325</v>
      </c>
      <c r="X172" s="54" t="s">
        <v>511</v>
      </c>
      <c r="Y172" s="54" t="s">
        <v>509</v>
      </c>
      <c r="Z172" s="14" t="s">
        <v>367</v>
      </c>
      <c r="AJ172" s="4" t="s">
        <v>328</v>
      </c>
      <c r="AK172" s="4" t="s">
        <v>86</v>
      </c>
    </row>
    <row r="173" spans="1:37">
      <c r="A173" s="12">
        <v>127</v>
      </c>
      <c r="B173" s="13" t="s">
        <v>110</v>
      </c>
      <c r="C173" s="14" t="s">
        <v>512</v>
      </c>
      <c r="D173" s="15" t="s">
        <v>513</v>
      </c>
      <c r="E173" s="16">
        <v>1</v>
      </c>
      <c r="F173" s="17" t="s">
        <v>159</v>
      </c>
      <c r="I173" s="18">
        <f>ROUND(E173*G173,2)</f>
        <v>0</v>
      </c>
      <c r="J173" s="18">
        <f>ROUND(E173*G173,2)</f>
        <v>0</v>
      </c>
      <c r="K173" s="19">
        <v>1.5E-3</v>
      </c>
      <c r="L173" s="19">
        <f>E173*K173</f>
        <v>1.5E-3</v>
      </c>
      <c r="N173" s="16">
        <f>E173*M173</f>
        <v>0</v>
      </c>
      <c r="P173" s="17" t="s">
        <v>82</v>
      </c>
      <c r="V173" s="20" t="s">
        <v>63</v>
      </c>
      <c r="X173" s="54" t="s">
        <v>512</v>
      </c>
      <c r="Y173" s="54" t="s">
        <v>512</v>
      </c>
      <c r="Z173" s="14" t="s">
        <v>514</v>
      </c>
      <c r="AA173" s="14" t="s">
        <v>515</v>
      </c>
      <c r="AJ173" s="4" t="s">
        <v>344</v>
      </c>
      <c r="AK173" s="4" t="s">
        <v>86</v>
      </c>
    </row>
    <row r="174" spans="1:37">
      <c r="A174" s="12">
        <v>128</v>
      </c>
      <c r="B174" s="13" t="s">
        <v>363</v>
      </c>
      <c r="C174" s="14" t="s">
        <v>516</v>
      </c>
      <c r="D174" s="15" t="s">
        <v>517</v>
      </c>
      <c r="E174" s="16">
        <v>2</v>
      </c>
      <c r="F174" s="17" t="s">
        <v>159</v>
      </c>
      <c r="H174" s="18">
        <f>ROUND(E174*G174,2)</f>
        <v>0</v>
      </c>
      <c r="J174" s="18">
        <f>ROUND(E174*G174,2)</f>
        <v>0</v>
      </c>
      <c r="L174" s="19">
        <f>E174*K174</f>
        <v>0</v>
      </c>
      <c r="N174" s="16">
        <f>E174*M174</f>
        <v>0</v>
      </c>
      <c r="P174" s="17" t="s">
        <v>82</v>
      </c>
      <c r="V174" s="20" t="s">
        <v>325</v>
      </c>
      <c r="X174" s="54" t="s">
        <v>518</v>
      </c>
      <c r="Y174" s="54" t="s">
        <v>516</v>
      </c>
      <c r="Z174" s="14" t="s">
        <v>367</v>
      </c>
      <c r="AJ174" s="4" t="s">
        <v>328</v>
      </c>
      <c r="AK174" s="4" t="s">
        <v>86</v>
      </c>
    </row>
    <row r="175" spans="1:37">
      <c r="A175" s="12">
        <v>129</v>
      </c>
      <c r="B175" s="13" t="s">
        <v>363</v>
      </c>
      <c r="C175" s="14" t="s">
        <v>519</v>
      </c>
      <c r="D175" s="15" t="s">
        <v>520</v>
      </c>
      <c r="E175" s="16">
        <v>5</v>
      </c>
      <c r="F175" s="17" t="s">
        <v>470</v>
      </c>
      <c r="H175" s="18">
        <f>ROUND(E175*G175,2)</f>
        <v>0</v>
      </c>
      <c r="J175" s="18">
        <f>ROUND(E175*G175,2)</f>
        <v>0</v>
      </c>
      <c r="K175" s="19">
        <v>4.0000000000000003E-5</v>
      </c>
      <c r="L175" s="19">
        <f>E175*K175</f>
        <v>2.0000000000000001E-4</v>
      </c>
      <c r="N175" s="16">
        <f>E175*M175</f>
        <v>0</v>
      </c>
      <c r="P175" s="17" t="s">
        <v>82</v>
      </c>
      <c r="V175" s="20" t="s">
        <v>325</v>
      </c>
      <c r="X175" s="54" t="s">
        <v>521</v>
      </c>
      <c r="Y175" s="54" t="s">
        <v>519</v>
      </c>
      <c r="Z175" s="14" t="s">
        <v>367</v>
      </c>
      <c r="AJ175" s="4" t="s">
        <v>328</v>
      </c>
      <c r="AK175" s="4" t="s">
        <v>86</v>
      </c>
    </row>
    <row r="176" spans="1:37">
      <c r="A176" s="12">
        <v>130</v>
      </c>
      <c r="B176" s="13" t="s">
        <v>110</v>
      </c>
      <c r="C176" s="14" t="s">
        <v>522</v>
      </c>
      <c r="D176" s="15" t="s">
        <v>523</v>
      </c>
      <c r="E176" s="16">
        <v>5</v>
      </c>
      <c r="F176" s="17" t="s">
        <v>159</v>
      </c>
      <c r="I176" s="18">
        <f>ROUND(E176*G176,2)</f>
        <v>0</v>
      </c>
      <c r="J176" s="18">
        <f>ROUND(E176*G176,2)</f>
        <v>0</v>
      </c>
      <c r="K176" s="19">
        <v>2.5999999999999998E-4</v>
      </c>
      <c r="L176" s="19">
        <f>E176*K176</f>
        <v>1.2999999999999999E-3</v>
      </c>
      <c r="N176" s="16">
        <f>E176*M176</f>
        <v>0</v>
      </c>
      <c r="P176" s="17" t="s">
        <v>82</v>
      </c>
      <c r="V176" s="20" t="s">
        <v>63</v>
      </c>
      <c r="X176" s="54" t="s">
        <v>522</v>
      </c>
      <c r="Y176" s="54" t="s">
        <v>522</v>
      </c>
      <c r="Z176" s="14" t="s">
        <v>524</v>
      </c>
      <c r="AA176" s="14" t="s">
        <v>82</v>
      </c>
      <c r="AJ176" s="4" t="s">
        <v>344</v>
      </c>
      <c r="AK176" s="4" t="s">
        <v>86</v>
      </c>
    </row>
    <row r="177" spans="1:37">
      <c r="A177" s="12">
        <v>131</v>
      </c>
      <c r="B177" s="13" t="s">
        <v>363</v>
      </c>
      <c r="C177" s="14" t="s">
        <v>525</v>
      </c>
      <c r="D177" s="15" t="s">
        <v>526</v>
      </c>
      <c r="E177" s="16">
        <v>5</v>
      </c>
      <c r="F177" s="17" t="s">
        <v>470</v>
      </c>
      <c r="H177" s="18">
        <f>ROUND(E177*G177,2)</f>
        <v>0</v>
      </c>
      <c r="J177" s="18">
        <f>ROUND(E177*G177,2)</f>
        <v>0</v>
      </c>
      <c r="L177" s="19">
        <f>E177*K177</f>
        <v>0</v>
      </c>
      <c r="M177" s="16">
        <v>1E-3</v>
      </c>
      <c r="N177" s="16">
        <f>E177*M177</f>
        <v>5.0000000000000001E-3</v>
      </c>
      <c r="P177" s="17" t="s">
        <v>82</v>
      </c>
      <c r="V177" s="20" t="s">
        <v>325</v>
      </c>
      <c r="X177" s="54" t="s">
        <v>527</v>
      </c>
      <c r="Y177" s="54" t="s">
        <v>525</v>
      </c>
      <c r="Z177" s="14" t="s">
        <v>367</v>
      </c>
      <c r="AJ177" s="4" t="s">
        <v>328</v>
      </c>
      <c r="AK177" s="4" t="s">
        <v>86</v>
      </c>
    </row>
    <row r="178" spans="1:37">
      <c r="A178" s="12">
        <v>132</v>
      </c>
      <c r="B178" s="13" t="s">
        <v>363</v>
      </c>
      <c r="C178" s="14" t="s">
        <v>528</v>
      </c>
      <c r="D178" s="15" t="s">
        <v>529</v>
      </c>
      <c r="E178" s="16">
        <v>1</v>
      </c>
      <c r="F178" s="17" t="s">
        <v>159</v>
      </c>
      <c r="H178" s="18">
        <f>ROUND(E178*G178,2)</f>
        <v>0</v>
      </c>
      <c r="J178" s="18">
        <f>ROUND(E178*G178,2)</f>
        <v>0</v>
      </c>
      <c r="L178" s="19">
        <f>E178*K178</f>
        <v>0</v>
      </c>
      <c r="N178" s="16">
        <f>E178*M178</f>
        <v>0</v>
      </c>
      <c r="P178" s="17" t="s">
        <v>82</v>
      </c>
      <c r="V178" s="20" t="s">
        <v>325</v>
      </c>
      <c r="X178" s="54" t="s">
        <v>530</v>
      </c>
      <c r="Y178" s="54" t="s">
        <v>528</v>
      </c>
      <c r="Z178" s="14" t="s">
        <v>367</v>
      </c>
      <c r="AJ178" s="4" t="s">
        <v>328</v>
      </c>
      <c r="AK178" s="4" t="s">
        <v>86</v>
      </c>
    </row>
    <row r="179" spans="1:37">
      <c r="A179" s="12">
        <v>133</v>
      </c>
      <c r="B179" s="13" t="s">
        <v>110</v>
      </c>
      <c r="C179" s="14" t="s">
        <v>531</v>
      </c>
      <c r="D179" s="15" t="s">
        <v>532</v>
      </c>
      <c r="E179" s="16">
        <v>1</v>
      </c>
      <c r="F179" s="17" t="s">
        <v>159</v>
      </c>
      <c r="I179" s="18">
        <f>ROUND(E179*G179,2)</f>
        <v>0</v>
      </c>
      <c r="J179" s="18">
        <f>ROUND(E179*G179,2)</f>
        <v>0</v>
      </c>
      <c r="K179" s="19">
        <v>1.8E-3</v>
      </c>
      <c r="L179" s="19">
        <f>E179*K179</f>
        <v>1.8E-3</v>
      </c>
      <c r="N179" s="16">
        <f>E179*M179</f>
        <v>0</v>
      </c>
      <c r="P179" s="17" t="s">
        <v>82</v>
      </c>
      <c r="V179" s="20" t="s">
        <v>63</v>
      </c>
      <c r="X179" s="54" t="s">
        <v>531</v>
      </c>
      <c r="Y179" s="54" t="s">
        <v>531</v>
      </c>
      <c r="Z179" s="14" t="s">
        <v>514</v>
      </c>
      <c r="AA179" s="14" t="s">
        <v>82</v>
      </c>
      <c r="AJ179" s="4" t="s">
        <v>344</v>
      </c>
      <c r="AK179" s="4" t="s">
        <v>86</v>
      </c>
    </row>
    <row r="180" spans="1:37">
      <c r="A180" s="12">
        <v>134</v>
      </c>
      <c r="B180" s="13" t="s">
        <v>363</v>
      </c>
      <c r="C180" s="14" t="s">
        <v>533</v>
      </c>
      <c r="D180" s="15" t="s">
        <v>534</v>
      </c>
      <c r="E180" s="16">
        <v>1</v>
      </c>
      <c r="F180" s="17" t="s">
        <v>159</v>
      </c>
      <c r="H180" s="18">
        <f>ROUND(E180*G180,2)</f>
        <v>0</v>
      </c>
      <c r="J180" s="18">
        <f>ROUND(E180*G180,2)</f>
        <v>0</v>
      </c>
      <c r="L180" s="19">
        <f>E180*K180</f>
        <v>0</v>
      </c>
      <c r="N180" s="16">
        <f>E180*M180</f>
        <v>0</v>
      </c>
      <c r="P180" s="17" t="s">
        <v>82</v>
      </c>
      <c r="V180" s="20" t="s">
        <v>325</v>
      </c>
      <c r="X180" s="54" t="s">
        <v>535</v>
      </c>
      <c r="Y180" s="54" t="s">
        <v>533</v>
      </c>
      <c r="Z180" s="14" t="s">
        <v>367</v>
      </c>
      <c r="AJ180" s="4" t="s">
        <v>328</v>
      </c>
      <c r="AK180" s="4" t="s">
        <v>86</v>
      </c>
    </row>
    <row r="181" spans="1:37">
      <c r="A181" s="12">
        <v>135</v>
      </c>
      <c r="B181" s="13" t="s">
        <v>110</v>
      </c>
      <c r="C181" s="14" t="s">
        <v>536</v>
      </c>
      <c r="D181" s="15" t="s">
        <v>537</v>
      </c>
      <c r="E181" s="16">
        <v>1</v>
      </c>
      <c r="F181" s="17" t="s">
        <v>159</v>
      </c>
      <c r="I181" s="18">
        <f>ROUND(E181*G181,2)</f>
        <v>0</v>
      </c>
      <c r="J181" s="18">
        <f>ROUND(E181*G181,2)</f>
        <v>0</v>
      </c>
      <c r="K181" s="19">
        <v>1.33E-3</v>
      </c>
      <c r="L181" s="19">
        <f>E181*K181</f>
        <v>1.33E-3</v>
      </c>
      <c r="N181" s="16">
        <f>E181*M181</f>
        <v>0</v>
      </c>
      <c r="P181" s="17" t="s">
        <v>82</v>
      </c>
      <c r="V181" s="20" t="s">
        <v>63</v>
      </c>
      <c r="X181" s="54" t="s">
        <v>536</v>
      </c>
      <c r="Y181" s="54" t="s">
        <v>536</v>
      </c>
      <c r="Z181" s="14" t="s">
        <v>514</v>
      </c>
      <c r="AA181" s="14" t="s">
        <v>82</v>
      </c>
      <c r="AJ181" s="4" t="s">
        <v>344</v>
      </c>
      <c r="AK181" s="4" t="s">
        <v>86</v>
      </c>
    </row>
    <row r="182" spans="1:37">
      <c r="A182" s="12">
        <v>136</v>
      </c>
      <c r="B182" s="13" t="s">
        <v>363</v>
      </c>
      <c r="C182" s="14" t="s">
        <v>538</v>
      </c>
      <c r="D182" s="15" t="s">
        <v>539</v>
      </c>
      <c r="E182" s="16">
        <v>1</v>
      </c>
      <c r="F182" s="17" t="s">
        <v>159</v>
      </c>
      <c r="H182" s="18">
        <f>ROUND(E182*G182,2)</f>
        <v>0</v>
      </c>
      <c r="J182" s="18">
        <f>ROUND(E182*G182,2)</f>
        <v>0</v>
      </c>
      <c r="K182" s="19">
        <v>9.0000000000000006E-5</v>
      </c>
      <c r="L182" s="19">
        <f>E182*K182</f>
        <v>9.0000000000000006E-5</v>
      </c>
      <c r="N182" s="16">
        <f>E182*M182</f>
        <v>0</v>
      </c>
      <c r="P182" s="17" t="s">
        <v>82</v>
      </c>
      <c r="V182" s="20" t="s">
        <v>325</v>
      </c>
      <c r="X182" s="54" t="s">
        <v>540</v>
      </c>
      <c r="Y182" s="54" t="s">
        <v>538</v>
      </c>
      <c r="Z182" s="14" t="s">
        <v>367</v>
      </c>
      <c r="AJ182" s="4" t="s">
        <v>328</v>
      </c>
      <c r="AK182" s="4" t="s">
        <v>86</v>
      </c>
    </row>
    <row r="183" spans="1:37">
      <c r="A183" s="12">
        <v>137</v>
      </c>
      <c r="B183" s="13" t="s">
        <v>110</v>
      </c>
      <c r="C183" s="14" t="s">
        <v>541</v>
      </c>
      <c r="D183" s="15" t="s">
        <v>542</v>
      </c>
      <c r="E183" s="16">
        <v>1</v>
      </c>
      <c r="F183" s="17" t="s">
        <v>159</v>
      </c>
      <c r="I183" s="18">
        <f>ROUND(E183*G183,2)</f>
        <v>0</v>
      </c>
      <c r="J183" s="18">
        <f>ROUND(E183*G183,2)</f>
        <v>0</v>
      </c>
      <c r="K183" s="19">
        <v>2.2000000000000001E-3</v>
      </c>
      <c r="L183" s="19">
        <f>E183*K183</f>
        <v>2.2000000000000001E-3</v>
      </c>
      <c r="N183" s="16">
        <f>E183*M183</f>
        <v>0</v>
      </c>
      <c r="P183" s="17" t="s">
        <v>82</v>
      </c>
      <c r="V183" s="20" t="s">
        <v>63</v>
      </c>
      <c r="X183" s="54" t="s">
        <v>541</v>
      </c>
      <c r="Y183" s="54" t="s">
        <v>541</v>
      </c>
      <c r="Z183" s="14" t="s">
        <v>514</v>
      </c>
      <c r="AA183" s="14" t="s">
        <v>82</v>
      </c>
      <c r="AJ183" s="4" t="s">
        <v>344</v>
      </c>
      <c r="AK183" s="4" t="s">
        <v>86</v>
      </c>
    </row>
    <row r="184" spans="1:37">
      <c r="A184" s="12">
        <v>138</v>
      </c>
      <c r="B184" s="13" t="s">
        <v>363</v>
      </c>
      <c r="C184" s="14" t="s">
        <v>543</v>
      </c>
      <c r="D184" s="15" t="s">
        <v>544</v>
      </c>
      <c r="F184" s="17" t="s">
        <v>53</v>
      </c>
      <c r="H184" s="18">
        <f>ROUND(E184*G184,2)</f>
        <v>0</v>
      </c>
      <c r="J184" s="18">
        <f>ROUND(E184*G184,2)</f>
        <v>0</v>
      </c>
      <c r="L184" s="19">
        <f>E184*K184</f>
        <v>0</v>
      </c>
      <c r="N184" s="16">
        <f>E184*M184</f>
        <v>0</v>
      </c>
      <c r="P184" s="17" t="s">
        <v>82</v>
      </c>
      <c r="V184" s="20" t="s">
        <v>325</v>
      </c>
      <c r="X184" s="54" t="s">
        <v>545</v>
      </c>
      <c r="Y184" s="54" t="s">
        <v>543</v>
      </c>
      <c r="Z184" s="14" t="s">
        <v>417</v>
      </c>
      <c r="AJ184" s="4" t="s">
        <v>328</v>
      </c>
      <c r="AK184" s="4" t="s">
        <v>86</v>
      </c>
    </row>
    <row r="185" spans="1:37">
      <c r="D185" s="55" t="s">
        <v>546</v>
      </c>
      <c r="E185" s="56">
        <f>J185</f>
        <v>0</v>
      </c>
      <c r="H185" s="56">
        <f>SUM(H158:H184)</f>
        <v>0</v>
      </c>
      <c r="I185" s="56">
        <f>SUM(I158:I184)</f>
        <v>0</v>
      </c>
      <c r="J185" s="56">
        <f>SUM(J158:J184)</f>
        <v>0</v>
      </c>
      <c r="L185" s="57">
        <f>SUM(L158:L184)</f>
        <v>7.0809999999999998E-2</v>
      </c>
      <c r="N185" s="58">
        <f>SUM(N158:N184)</f>
        <v>0.42100000000000004</v>
      </c>
      <c r="W185" s="16">
        <f>SUM(W158:W184)</f>
        <v>0</v>
      </c>
    </row>
    <row r="187" spans="1:37">
      <c r="B187" s="14" t="s">
        <v>547</v>
      </c>
    </row>
    <row r="188" spans="1:37" ht="25.5">
      <c r="A188" s="12">
        <v>139</v>
      </c>
      <c r="B188" s="13" t="s">
        <v>548</v>
      </c>
      <c r="C188" s="14" t="s">
        <v>549</v>
      </c>
      <c r="D188" s="15" t="s">
        <v>550</v>
      </c>
      <c r="E188" s="16">
        <v>6</v>
      </c>
      <c r="F188" s="17" t="s">
        <v>470</v>
      </c>
      <c r="H188" s="18">
        <f>ROUND(E188*G188,2)</f>
        <v>0</v>
      </c>
      <c r="J188" s="18">
        <f>ROUND(E188*G188,2)</f>
        <v>0</v>
      </c>
      <c r="L188" s="19">
        <f>E188*K188</f>
        <v>0</v>
      </c>
      <c r="N188" s="16">
        <f>E188*M188</f>
        <v>0</v>
      </c>
      <c r="P188" s="17" t="s">
        <v>82</v>
      </c>
      <c r="V188" s="20" t="s">
        <v>325</v>
      </c>
      <c r="X188" s="54" t="s">
        <v>551</v>
      </c>
      <c r="Y188" s="54" t="s">
        <v>549</v>
      </c>
      <c r="Z188" s="14" t="s">
        <v>138</v>
      </c>
      <c r="AJ188" s="4" t="s">
        <v>328</v>
      </c>
      <c r="AK188" s="4" t="s">
        <v>86</v>
      </c>
    </row>
    <row r="189" spans="1:37">
      <c r="A189" s="12">
        <v>140</v>
      </c>
      <c r="B189" s="13" t="s">
        <v>110</v>
      </c>
      <c r="C189" s="14" t="s">
        <v>552</v>
      </c>
      <c r="D189" s="15" t="s">
        <v>553</v>
      </c>
      <c r="E189" s="16">
        <v>6</v>
      </c>
      <c r="F189" s="17" t="s">
        <v>159</v>
      </c>
      <c r="I189" s="18">
        <f>ROUND(E189*G189,2)</f>
        <v>0</v>
      </c>
      <c r="J189" s="18">
        <f>ROUND(E189*G189,2)</f>
        <v>0</v>
      </c>
      <c r="L189" s="19">
        <f>E189*K189</f>
        <v>0</v>
      </c>
      <c r="N189" s="16">
        <f>E189*M189</f>
        <v>0</v>
      </c>
      <c r="P189" s="17" t="s">
        <v>82</v>
      </c>
      <c r="V189" s="20" t="s">
        <v>63</v>
      </c>
      <c r="X189" s="54" t="s">
        <v>554</v>
      </c>
      <c r="Y189" s="54" t="s">
        <v>552</v>
      </c>
      <c r="Z189" s="14" t="s">
        <v>138</v>
      </c>
      <c r="AA189" s="14" t="s">
        <v>82</v>
      </c>
      <c r="AJ189" s="4" t="s">
        <v>344</v>
      </c>
      <c r="AK189" s="4" t="s">
        <v>86</v>
      </c>
    </row>
    <row r="190" spans="1:37">
      <c r="D190" s="55" t="s">
        <v>555</v>
      </c>
      <c r="E190" s="56">
        <f>J190</f>
        <v>0</v>
      </c>
      <c r="H190" s="56">
        <f>SUM(H187:H189)</f>
        <v>0</v>
      </c>
      <c r="I190" s="56">
        <f>SUM(I187:I189)</f>
        <v>0</v>
      </c>
      <c r="J190" s="56">
        <f>SUM(J187:J189)</f>
        <v>0</v>
      </c>
      <c r="L190" s="57">
        <f>SUM(L187:L189)</f>
        <v>0</v>
      </c>
      <c r="N190" s="58">
        <f>SUM(N187:N189)</f>
        <v>0</v>
      </c>
      <c r="W190" s="16">
        <f>SUM(W187:W189)</f>
        <v>0</v>
      </c>
    </row>
    <row r="192" spans="1:37">
      <c r="B192" s="14" t="s">
        <v>556</v>
      </c>
    </row>
    <row r="193" spans="1:37">
      <c r="A193" s="12">
        <v>141</v>
      </c>
      <c r="B193" s="13" t="s">
        <v>557</v>
      </c>
      <c r="C193" s="14" t="s">
        <v>558</v>
      </c>
      <c r="D193" s="15" t="s">
        <v>559</v>
      </c>
      <c r="E193" s="16">
        <v>3.3079999999999998</v>
      </c>
      <c r="F193" s="17" t="s">
        <v>136</v>
      </c>
      <c r="H193" s="18">
        <f>ROUND(E193*G193,2)</f>
        <v>0</v>
      </c>
      <c r="J193" s="18">
        <f>ROUND(E193*G193,2)</f>
        <v>0</v>
      </c>
      <c r="L193" s="19">
        <f>E193*K193</f>
        <v>0</v>
      </c>
      <c r="N193" s="16">
        <f>E193*M193</f>
        <v>0</v>
      </c>
      <c r="P193" s="17" t="s">
        <v>82</v>
      </c>
      <c r="V193" s="20" t="s">
        <v>325</v>
      </c>
      <c r="X193" s="54" t="s">
        <v>560</v>
      </c>
      <c r="Y193" s="54" t="s">
        <v>558</v>
      </c>
      <c r="Z193" s="14" t="s">
        <v>561</v>
      </c>
      <c r="AJ193" s="4" t="s">
        <v>328</v>
      </c>
      <c r="AK193" s="4" t="s">
        <v>86</v>
      </c>
    </row>
    <row r="194" spans="1:37">
      <c r="A194" s="12">
        <v>142</v>
      </c>
      <c r="B194" s="13" t="s">
        <v>557</v>
      </c>
      <c r="C194" s="14" t="s">
        <v>562</v>
      </c>
      <c r="D194" s="15" t="s">
        <v>563</v>
      </c>
      <c r="E194" s="16">
        <v>18</v>
      </c>
      <c r="F194" s="17" t="s">
        <v>159</v>
      </c>
      <c r="H194" s="18">
        <f>ROUND(E194*G194,2)</f>
        <v>0</v>
      </c>
      <c r="J194" s="18">
        <f>ROUND(E194*G194,2)</f>
        <v>0</v>
      </c>
      <c r="K194" s="19">
        <v>2.1000000000000001E-4</v>
      </c>
      <c r="L194" s="19">
        <f>E194*K194</f>
        <v>3.7800000000000004E-3</v>
      </c>
      <c r="N194" s="16">
        <f>E194*M194</f>
        <v>0</v>
      </c>
      <c r="P194" s="17" t="s">
        <v>82</v>
      </c>
      <c r="V194" s="20" t="s">
        <v>325</v>
      </c>
      <c r="X194" s="54" t="s">
        <v>564</v>
      </c>
      <c r="Y194" s="54" t="s">
        <v>562</v>
      </c>
      <c r="Z194" s="14" t="s">
        <v>561</v>
      </c>
      <c r="AJ194" s="4" t="s">
        <v>328</v>
      </c>
      <c r="AK194" s="4" t="s">
        <v>86</v>
      </c>
    </row>
    <row r="195" spans="1:37">
      <c r="A195" s="12">
        <v>143</v>
      </c>
      <c r="B195" s="13" t="s">
        <v>110</v>
      </c>
      <c r="C195" s="14" t="s">
        <v>565</v>
      </c>
      <c r="D195" s="15" t="s">
        <v>566</v>
      </c>
      <c r="E195" s="16">
        <v>18</v>
      </c>
      <c r="F195" s="17" t="s">
        <v>159</v>
      </c>
      <c r="I195" s="18">
        <f>ROUND(E195*G195,2)</f>
        <v>0</v>
      </c>
      <c r="J195" s="18">
        <f>ROUND(E195*G195,2)</f>
        <v>0</v>
      </c>
      <c r="L195" s="19">
        <f>E195*K195</f>
        <v>0</v>
      </c>
      <c r="N195" s="16">
        <f>E195*M195</f>
        <v>0</v>
      </c>
      <c r="P195" s="17" t="s">
        <v>82</v>
      </c>
      <c r="V195" s="20" t="s">
        <v>63</v>
      </c>
      <c r="X195" s="54" t="s">
        <v>567</v>
      </c>
      <c r="Y195" s="54" t="s">
        <v>565</v>
      </c>
      <c r="Z195" s="14" t="s">
        <v>568</v>
      </c>
      <c r="AA195" s="14" t="s">
        <v>82</v>
      </c>
      <c r="AJ195" s="4" t="s">
        <v>344</v>
      </c>
      <c r="AK195" s="4" t="s">
        <v>86</v>
      </c>
    </row>
    <row r="196" spans="1:37">
      <c r="A196" s="12">
        <v>144</v>
      </c>
      <c r="B196" s="13" t="s">
        <v>557</v>
      </c>
      <c r="C196" s="14" t="s">
        <v>569</v>
      </c>
      <c r="D196" s="15" t="s">
        <v>570</v>
      </c>
      <c r="E196" s="16">
        <v>436</v>
      </c>
      <c r="F196" s="17" t="s">
        <v>121</v>
      </c>
      <c r="H196" s="18">
        <f>ROUND(E196*G196,2)</f>
        <v>0</v>
      </c>
      <c r="J196" s="18">
        <f>ROUND(E196*G196,2)</f>
        <v>0</v>
      </c>
      <c r="L196" s="19">
        <f>E196*K196</f>
        <v>0</v>
      </c>
      <c r="M196" s="16">
        <v>8.0000000000000002E-3</v>
      </c>
      <c r="N196" s="16">
        <f>E196*M196</f>
        <v>3.488</v>
      </c>
      <c r="P196" s="17" t="s">
        <v>82</v>
      </c>
      <c r="V196" s="20" t="s">
        <v>325</v>
      </c>
      <c r="X196" s="54" t="s">
        <v>571</v>
      </c>
      <c r="Y196" s="54" t="s">
        <v>569</v>
      </c>
      <c r="Z196" s="14" t="s">
        <v>572</v>
      </c>
      <c r="AJ196" s="4" t="s">
        <v>328</v>
      </c>
      <c r="AK196" s="4" t="s">
        <v>86</v>
      </c>
    </row>
    <row r="197" spans="1:37">
      <c r="A197" s="12">
        <v>145</v>
      </c>
      <c r="B197" s="13" t="s">
        <v>557</v>
      </c>
      <c r="C197" s="14" t="s">
        <v>573</v>
      </c>
      <c r="D197" s="15" t="s">
        <v>574</v>
      </c>
      <c r="E197" s="16">
        <v>63.2</v>
      </c>
      <c r="F197" s="17" t="s">
        <v>121</v>
      </c>
      <c r="H197" s="18">
        <f>ROUND(E197*G197,2)</f>
        <v>0</v>
      </c>
      <c r="J197" s="18">
        <f>ROUND(E197*G197,2)</f>
        <v>0</v>
      </c>
      <c r="L197" s="19">
        <f>E197*K197</f>
        <v>0</v>
      </c>
      <c r="M197" s="16">
        <v>1.4E-2</v>
      </c>
      <c r="N197" s="16">
        <f>E197*M197</f>
        <v>0.88480000000000003</v>
      </c>
      <c r="P197" s="17" t="s">
        <v>82</v>
      </c>
      <c r="V197" s="20" t="s">
        <v>325</v>
      </c>
      <c r="X197" s="54" t="s">
        <v>575</v>
      </c>
      <c r="Y197" s="54" t="s">
        <v>573</v>
      </c>
      <c r="Z197" s="14" t="s">
        <v>572</v>
      </c>
      <c r="AJ197" s="4" t="s">
        <v>328</v>
      </c>
      <c r="AK197" s="4" t="s">
        <v>86</v>
      </c>
    </row>
    <row r="198" spans="1:37">
      <c r="A198" s="12">
        <v>146</v>
      </c>
      <c r="B198" s="13" t="s">
        <v>557</v>
      </c>
      <c r="C198" s="14" t="s">
        <v>576</v>
      </c>
      <c r="D198" s="15" t="s">
        <v>577</v>
      </c>
      <c r="E198" s="16">
        <v>220.28</v>
      </c>
      <c r="F198" s="17" t="s">
        <v>121</v>
      </c>
      <c r="H198" s="18">
        <f>ROUND(E198*G198,2)</f>
        <v>0</v>
      </c>
      <c r="J198" s="18">
        <f>ROUND(E198*G198,2)</f>
        <v>0</v>
      </c>
      <c r="K198" s="19">
        <v>2.5999999999999998E-4</v>
      </c>
      <c r="L198" s="19">
        <f>E198*K198</f>
        <v>5.7272799999999999E-2</v>
      </c>
      <c r="N198" s="16">
        <f>E198*M198</f>
        <v>0</v>
      </c>
      <c r="P198" s="17" t="s">
        <v>82</v>
      </c>
      <c r="V198" s="20" t="s">
        <v>325</v>
      </c>
      <c r="X198" s="54" t="s">
        <v>578</v>
      </c>
      <c r="Y198" s="54" t="s">
        <v>576</v>
      </c>
      <c r="Z198" s="14" t="s">
        <v>572</v>
      </c>
      <c r="AJ198" s="4" t="s">
        <v>328</v>
      </c>
      <c r="AK198" s="4" t="s">
        <v>86</v>
      </c>
    </row>
    <row r="199" spans="1:37">
      <c r="A199" s="12">
        <v>147</v>
      </c>
      <c r="B199" s="13" t="s">
        <v>557</v>
      </c>
      <c r="C199" s="14" t="s">
        <v>579</v>
      </c>
      <c r="D199" s="15" t="s">
        <v>580</v>
      </c>
      <c r="E199" s="16">
        <v>266.99</v>
      </c>
      <c r="F199" s="17" t="s">
        <v>121</v>
      </c>
      <c r="H199" s="18">
        <f>ROUND(E199*G199,2)</f>
        <v>0</v>
      </c>
      <c r="J199" s="18">
        <f>ROUND(E199*G199,2)</f>
        <v>0</v>
      </c>
      <c r="K199" s="19">
        <v>2.5999999999999998E-4</v>
      </c>
      <c r="L199" s="19">
        <f>E199*K199</f>
        <v>6.941739999999999E-2</v>
      </c>
      <c r="N199" s="16">
        <f>E199*M199</f>
        <v>0</v>
      </c>
      <c r="P199" s="17" t="s">
        <v>82</v>
      </c>
      <c r="V199" s="20" t="s">
        <v>325</v>
      </c>
      <c r="X199" s="54" t="s">
        <v>581</v>
      </c>
      <c r="Y199" s="54" t="s">
        <v>579</v>
      </c>
      <c r="Z199" s="14" t="s">
        <v>572</v>
      </c>
      <c r="AJ199" s="4" t="s">
        <v>328</v>
      </c>
      <c r="AK199" s="4" t="s">
        <v>86</v>
      </c>
    </row>
    <row r="200" spans="1:37">
      <c r="A200" s="12">
        <v>148</v>
      </c>
      <c r="B200" s="13" t="s">
        <v>557</v>
      </c>
      <c r="C200" s="14" t="s">
        <v>582</v>
      </c>
      <c r="D200" s="15" t="s">
        <v>583</v>
      </c>
      <c r="E200" s="16">
        <v>92.26</v>
      </c>
      <c r="F200" s="17" t="s">
        <v>121</v>
      </c>
      <c r="H200" s="18">
        <f>ROUND(E200*G200,2)</f>
        <v>0</v>
      </c>
      <c r="J200" s="18">
        <f>ROUND(E200*G200,2)</f>
        <v>0</v>
      </c>
      <c r="K200" s="19">
        <v>2.5999999999999998E-4</v>
      </c>
      <c r="L200" s="19">
        <f>E200*K200</f>
        <v>2.3987599999999998E-2</v>
      </c>
      <c r="N200" s="16">
        <f>E200*M200</f>
        <v>0</v>
      </c>
      <c r="P200" s="17" t="s">
        <v>82</v>
      </c>
      <c r="V200" s="20" t="s">
        <v>325</v>
      </c>
      <c r="X200" s="54" t="s">
        <v>584</v>
      </c>
      <c r="Y200" s="54" t="s">
        <v>582</v>
      </c>
      <c r="Z200" s="14" t="s">
        <v>572</v>
      </c>
      <c r="AJ200" s="4" t="s">
        <v>328</v>
      </c>
      <c r="AK200" s="4" t="s">
        <v>86</v>
      </c>
    </row>
    <row r="201" spans="1:37">
      <c r="A201" s="12">
        <v>149</v>
      </c>
      <c r="B201" s="13" t="s">
        <v>557</v>
      </c>
      <c r="C201" s="14" t="s">
        <v>585</v>
      </c>
      <c r="D201" s="15" t="s">
        <v>586</v>
      </c>
      <c r="E201" s="16">
        <v>48.3</v>
      </c>
      <c r="F201" s="17" t="s">
        <v>121</v>
      </c>
      <c r="H201" s="18">
        <f>ROUND(E201*G201,2)</f>
        <v>0</v>
      </c>
      <c r="J201" s="18">
        <f>ROUND(E201*G201,2)</f>
        <v>0</v>
      </c>
      <c r="K201" s="19">
        <v>2.5999999999999998E-4</v>
      </c>
      <c r="L201" s="19">
        <f>E201*K201</f>
        <v>1.2557999999999998E-2</v>
      </c>
      <c r="N201" s="16">
        <f>E201*M201</f>
        <v>0</v>
      </c>
      <c r="P201" s="17" t="s">
        <v>82</v>
      </c>
      <c r="V201" s="20" t="s">
        <v>325</v>
      </c>
      <c r="X201" s="54" t="s">
        <v>587</v>
      </c>
      <c r="Y201" s="54" t="s">
        <v>585</v>
      </c>
      <c r="Z201" s="14" t="s">
        <v>572</v>
      </c>
      <c r="AJ201" s="4" t="s">
        <v>328</v>
      </c>
      <c r="AK201" s="4" t="s">
        <v>86</v>
      </c>
    </row>
    <row r="202" spans="1:37">
      <c r="A202" s="12">
        <v>150</v>
      </c>
      <c r="B202" s="13" t="s">
        <v>110</v>
      </c>
      <c r="C202" s="14" t="s">
        <v>588</v>
      </c>
      <c r="D202" s="15" t="s">
        <v>589</v>
      </c>
      <c r="E202" s="16">
        <v>11.162000000000001</v>
      </c>
      <c r="F202" s="17" t="s">
        <v>81</v>
      </c>
      <c r="I202" s="18">
        <f>ROUND(E202*G202,2)</f>
        <v>0</v>
      </c>
      <c r="J202" s="18">
        <f>ROUND(E202*G202,2)</f>
        <v>0</v>
      </c>
      <c r="L202" s="19">
        <f>E202*K202</f>
        <v>0</v>
      </c>
      <c r="N202" s="16">
        <f>E202*M202</f>
        <v>0</v>
      </c>
      <c r="P202" s="17" t="s">
        <v>82</v>
      </c>
      <c r="V202" s="20" t="s">
        <v>63</v>
      </c>
      <c r="X202" s="54" t="s">
        <v>590</v>
      </c>
      <c r="Y202" s="54" t="s">
        <v>588</v>
      </c>
      <c r="Z202" s="14" t="s">
        <v>138</v>
      </c>
      <c r="AA202" s="14" t="s">
        <v>82</v>
      </c>
      <c r="AJ202" s="4" t="s">
        <v>344</v>
      </c>
      <c r="AK202" s="4" t="s">
        <v>86</v>
      </c>
    </row>
    <row r="203" spans="1:37">
      <c r="A203" s="12">
        <v>151</v>
      </c>
      <c r="B203" s="13" t="s">
        <v>557</v>
      </c>
      <c r="C203" s="14" t="s">
        <v>591</v>
      </c>
      <c r="D203" s="15" t="s">
        <v>592</v>
      </c>
      <c r="E203" s="16">
        <v>28.875</v>
      </c>
      <c r="F203" s="17" t="s">
        <v>136</v>
      </c>
      <c r="H203" s="18">
        <f>ROUND(E203*G203,2)</f>
        <v>0</v>
      </c>
      <c r="J203" s="18">
        <f>ROUND(E203*G203,2)</f>
        <v>0</v>
      </c>
      <c r="L203" s="19">
        <f>E203*K203</f>
        <v>0</v>
      </c>
      <c r="M203" s="16">
        <v>1.4999999999999999E-2</v>
      </c>
      <c r="N203" s="16">
        <f>E203*M203</f>
        <v>0.43312499999999998</v>
      </c>
      <c r="P203" s="17" t="s">
        <v>82</v>
      </c>
      <c r="V203" s="20" t="s">
        <v>325</v>
      </c>
      <c r="X203" s="54" t="s">
        <v>593</v>
      </c>
      <c r="Y203" s="54" t="s">
        <v>591</v>
      </c>
      <c r="Z203" s="14" t="s">
        <v>572</v>
      </c>
      <c r="AJ203" s="4" t="s">
        <v>328</v>
      </c>
      <c r="AK203" s="4" t="s">
        <v>86</v>
      </c>
    </row>
    <row r="204" spans="1:37" ht="25.5">
      <c r="A204" s="12">
        <v>152</v>
      </c>
      <c r="B204" s="13" t="s">
        <v>557</v>
      </c>
      <c r="C204" s="14" t="s">
        <v>594</v>
      </c>
      <c r="D204" s="15" t="s">
        <v>595</v>
      </c>
      <c r="E204" s="16">
        <v>238</v>
      </c>
      <c r="F204" s="17" t="s">
        <v>136</v>
      </c>
      <c r="H204" s="18">
        <f>ROUND(E204*G204,2)</f>
        <v>0</v>
      </c>
      <c r="J204" s="18">
        <f>ROUND(E204*G204,2)</f>
        <v>0</v>
      </c>
      <c r="L204" s="19">
        <f>E204*K204</f>
        <v>0</v>
      </c>
      <c r="N204" s="16">
        <f>E204*M204</f>
        <v>0</v>
      </c>
      <c r="P204" s="17" t="s">
        <v>82</v>
      </c>
      <c r="V204" s="20" t="s">
        <v>325</v>
      </c>
      <c r="X204" s="54" t="s">
        <v>596</v>
      </c>
      <c r="Y204" s="54" t="s">
        <v>594</v>
      </c>
      <c r="Z204" s="14" t="s">
        <v>572</v>
      </c>
      <c r="AJ204" s="4" t="s">
        <v>328</v>
      </c>
      <c r="AK204" s="4" t="s">
        <v>86</v>
      </c>
    </row>
    <row r="205" spans="1:37">
      <c r="A205" s="12">
        <v>153</v>
      </c>
      <c r="B205" s="13" t="s">
        <v>110</v>
      </c>
      <c r="C205" s="14" t="s">
        <v>597</v>
      </c>
      <c r="D205" s="15" t="s">
        <v>598</v>
      </c>
      <c r="E205" s="16">
        <v>990</v>
      </c>
      <c r="F205" s="17" t="s">
        <v>121</v>
      </c>
      <c r="I205" s="18">
        <f>ROUND(E205*G205,2)</f>
        <v>0</v>
      </c>
      <c r="J205" s="18">
        <f>ROUND(E205*G205,2)</f>
        <v>0</v>
      </c>
      <c r="K205" s="19">
        <v>8.3000000000000001E-4</v>
      </c>
      <c r="L205" s="19">
        <f>E205*K205</f>
        <v>0.82169999999999999</v>
      </c>
      <c r="N205" s="16">
        <f>E205*M205</f>
        <v>0</v>
      </c>
      <c r="P205" s="17" t="s">
        <v>82</v>
      </c>
      <c r="V205" s="20" t="s">
        <v>63</v>
      </c>
      <c r="X205" s="54" t="s">
        <v>597</v>
      </c>
      <c r="Y205" s="54" t="s">
        <v>597</v>
      </c>
      <c r="Z205" s="14" t="s">
        <v>599</v>
      </c>
      <c r="AA205" s="14" t="s">
        <v>82</v>
      </c>
      <c r="AJ205" s="4" t="s">
        <v>344</v>
      </c>
      <c r="AK205" s="4" t="s">
        <v>86</v>
      </c>
    </row>
    <row r="206" spans="1:37">
      <c r="A206" s="12">
        <v>154</v>
      </c>
      <c r="B206" s="13" t="s">
        <v>557</v>
      </c>
      <c r="C206" s="14" t="s">
        <v>600</v>
      </c>
      <c r="D206" s="15" t="s">
        <v>601</v>
      </c>
      <c r="E206" s="16">
        <v>238</v>
      </c>
      <c r="F206" s="17" t="s">
        <v>136</v>
      </c>
      <c r="H206" s="18">
        <f>ROUND(E206*G206,2)</f>
        <v>0</v>
      </c>
      <c r="J206" s="18">
        <f>ROUND(E206*G206,2)</f>
        <v>0</v>
      </c>
      <c r="L206" s="19">
        <f>E206*K206</f>
        <v>0</v>
      </c>
      <c r="N206" s="16">
        <f>E206*M206</f>
        <v>0</v>
      </c>
      <c r="P206" s="17" t="s">
        <v>82</v>
      </c>
      <c r="V206" s="20" t="s">
        <v>325</v>
      </c>
      <c r="X206" s="54" t="s">
        <v>602</v>
      </c>
      <c r="Y206" s="54" t="s">
        <v>600</v>
      </c>
      <c r="Z206" s="14" t="s">
        <v>572</v>
      </c>
      <c r="AJ206" s="4" t="s">
        <v>328</v>
      </c>
      <c r="AK206" s="4" t="s">
        <v>86</v>
      </c>
    </row>
    <row r="207" spans="1:37">
      <c r="A207" s="12">
        <v>155</v>
      </c>
      <c r="B207" s="13" t="s">
        <v>110</v>
      </c>
      <c r="C207" s="14" t="s">
        <v>603</v>
      </c>
      <c r="D207" s="15" t="s">
        <v>604</v>
      </c>
      <c r="E207" s="16">
        <v>363</v>
      </c>
      <c r="F207" s="17" t="s">
        <v>121</v>
      </c>
      <c r="I207" s="18">
        <f>ROUND(E207*G207,2)</f>
        <v>0</v>
      </c>
      <c r="J207" s="18">
        <f>ROUND(E207*G207,2)</f>
        <v>0</v>
      </c>
      <c r="K207" s="19">
        <v>1.1000000000000001E-3</v>
      </c>
      <c r="L207" s="19">
        <f>E207*K207</f>
        <v>0.39930000000000004</v>
      </c>
      <c r="N207" s="16">
        <f>E207*M207</f>
        <v>0</v>
      </c>
      <c r="P207" s="17" t="s">
        <v>82</v>
      </c>
      <c r="V207" s="20" t="s">
        <v>63</v>
      </c>
      <c r="X207" s="54" t="s">
        <v>603</v>
      </c>
      <c r="Y207" s="54" t="s">
        <v>603</v>
      </c>
      <c r="Z207" s="14" t="s">
        <v>599</v>
      </c>
      <c r="AA207" s="14" t="s">
        <v>82</v>
      </c>
      <c r="AJ207" s="4" t="s">
        <v>344</v>
      </c>
      <c r="AK207" s="4" t="s">
        <v>86</v>
      </c>
    </row>
    <row r="208" spans="1:37">
      <c r="A208" s="12">
        <v>156</v>
      </c>
      <c r="B208" s="13" t="s">
        <v>557</v>
      </c>
      <c r="C208" s="14" t="s">
        <v>605</v>
      </c>
      <c r="D208" s="15" t="s">
        <v>606</v>
      </c>
      <c r="E208" s="16">
        <v>221.68</v>
      </c>
      <c r="F208" s="17" t="s">
        <v>136</v>
      </c>
      <c r="H208" s="18">
        <f>ROUND(E208*G208,2)</f>
        <v>0</v>
      </c>
      <c r="J208" s="18">
        <f>ROUND(E208*G208,2)</f>
        <v>0</v>
      </c>
      <c r="L208" s="19">
        <f>E208*K208</f>
        <v>0</v>
      </c>
      <c r="M208" s="16">
        <v>5.0000000000000001E-3</v>
      </c>
      <c r="N208" s="16">
        <f>E208*M208</f>
        <v>1.1084000000000001</v>
      </c>
      <c r="P208" s="17" t="s">
        <v>82</v>
      </c>
      <c r="V208" s="20" t="s">
        <v>325</v>
      </c>
      <c r="X208" s="54" t="s">
        <v>607</v>
      </c>
      <c r="Y208" s="54" t="s">
        <v>605</v>
      </c>
      <c r="Z208" s="14" t="s">
        <v>572</v>
      </c>
      <c r="AJ208" s="4" t="s">
        <v>328</v>
      </c>
      <c r="AK208" s="4" t="s">
        <v>86</v>
      </c>
    </row>
    <row r="209" spans="1:37">
      <c r="A209" s="12">
        <v>157</v>
      </c>
      <c r="B209" s="13" t="s">
        <v>557</v>
      </c>
      <c r="C209" s="14" t="s">
        <v>608</v>
      </c>
      <c r="D209" s="15" t="s">
        <v>609</v>
      </c>
      <c r="E209" s="16">
        <v>10.147</v>
      </c>
      <c r="F209" s="17" t="s">
        <v>81</v>
      </c>
      <c r="H209" s="18">
        <f>ROUND(E209*G209,2)</f>
        <v>0</v>
      </c>
      <c r="J209" s="18">
        <f>ROUND(E209*G209,2)</f>
        <v>0</v>
      </c>
      <c r="K209" s="19">
        <v>2.0889999999999999E-2</v>
      </c>
      <c r="L209" s="19">
        <f>E209*K209</f>
        <v>0.21197083</v>
      </c>
      <c r="N209" s="16">
        <f>E209*M209</f>
        <v>0</v>
      </c>
      <c r="P209" s="17" t="s">
        <v>82</v>
      </c>
      <c r="V209" s="20" t="s">
        <v>325</v>
      </c>
      <c r="X209" s="54" t="s">
        <v>610</v>
      </c>
      <c r="Y209" s="54" t="s">
        <v>608</v>
      </c>
      <c r="Z209" s="14" t="s">
        <v>572</v>
      </c>
      <c r="AJ209" s="4" t="s">
        <v>328</v>
      </c>
      <c r="AK209" s="4" t="s">
        <v>86</v>
      </c>
    </row>
    <row r="210" spans="1:37" ht="25.5">
      <c r="A210" s="12">
        <v>158</v>
      </c>
      <c r="B210" s="13" t="s">
        <v>557</v>
      </c>
      <c r="C210" s="14" t="s">
        <v>611</v>
      </c>
      <c r="D210" s="15" t="s">
        <v>612</v>
      </c>
      <c r="E210" s="16">
        <v>283.45999999999998</v>
      </c>
      <c r="F210" s="17" t="s">
        <v>136</v>
      </c>
      <c r="H210" s="18">
        <f>ROUND(E210*G210,2)</f>
        <v>0</v>
      </c>
      <c r="J210" s="18">
        <f>ROUND(E210*G210,2)</f>
        <v>0</v>
      </c>
      <c r="L210" s="19">
        <f>E210*K210</f>
        <v>0</v>
      </c>
      <c r="N210" s="16">
        <f>E210*M210</f>
        <v>0</v>
      </c>
      <c r="P210" s="17" t="s">
        <v>82</v>
      </c>
      <c r="V210" s="20" t="s">
        <v>325</v>
      </c>
      <c r="X210" s="54" t="s">
        <v>613</v>
      </c>
      <c r="Y210" s="54" t="s">
        <v>611</v>
      </c>
      <c r="Z210" s="14" t="s">
        <v>138</v>
      </c>
      <c r="AJ210" s="4" t="s">
        <v>328</v>
      </c>
      <c r="AK210" s="4" t="s">
        <v>86</v>
      </c>
    </row>
    <row r="211" spans="1:37">
      <c r="A211" s="12">
        <v>159</v>
      </c>
      <c r="B211" s="13" t="s">
        <v>557</v>
      </c>
      <c r="C211" s="14" t="s">
        <v>614</v>
      </c>
      <c r="D211" s="15" t="s">
        <v>615</v>
      </c>
      <c r="E211" s="16">
        <v>74.69</v>
      </c>
      <c r="F211" s="17" t="s">
        <v>136</v>
      </c>
      <c r="H211" s="18">
        <f>ROUND(E211*G211,2)</f>
        <v>0</v>
      </c>
      <c r="J211" s="18">
        <f>ROUND(E211*G211,2)</f>
        <v>0</v>
      </c>
      <c r="L211" s="19">
        <f>E211*K211</f>
        <v>0</v>
      </c>
      <c r="M211" s="16">
        <v>1.7999999999999999E-2</v>
      </c>
      <c r="N211" s="16">
        <f>E211*M211</f>
        <v>1.3444199999999999</v>
      </c>
      <c r="P211" s="17" t="s">
        <v>82</v>
      </c>
      <c r="V211" s="20" t="s">
        <v>325</v>
      </c>
      <c r="X211" s="54" t="s">
        <v>616</v>
      </c>
      <c r="Y211" s="54" t="s">
        <v>614</v>
      </c>
      <c r="Z211" s="14" t="s">
        <v>561</v>
      </c>
      <c r="AJ211" s="4" t="s">
        <v>328</v>
      </c>
      <c r="AK211" s="4" t="s">
        <v>86</v>
      </c>
    </row>
    <row r="212" spans="1:37" ht="25.5">
      <c r="A212" s="12">
        <v>160</v>
      </c>
      <c r="B212" s="13" t="s">
        <v>557</v>
      </c>
      <c r="C212" s="14" t="s">
        <v>617</v>
      </c>
      <c r="D212" s="15" t="s">
        <v>618</v>
      </c>
      <c r="E212" s="16">
        <v>45.9</v>
      </c>
      <c r="F212" s="17" t="s">
        <v>136</v>
      </c>
      <c r="H212" s="18">
        <f>ROUND(E212*G212,2)</f>
        <v>0</v>
      </c>
      <c r="J212" s="18">
        <f>ROUND(E212*G212,2)</f>
        <v>0</v>
      </c>
      <c r="L212" s="19">
        <f>E212*K212</f>
        <v>0</v>
      </c>
      <c r="N212" s="16">
        <f>E212*M212</f>
        <v>0</v>
      </c>
      <c r="P212" s="17" t="s">
        <v>82</v>
      </c>
      <c r="V212" s="20" t="s">
        <v>325</v>
      </c>
      <c r="X212" s="54" t="s">
        <v>619</v>
      </c>
      <c r="Y212" s="54" t="s">
        <v>617</v>
      </c>
      <c r="Z212" s="14" t="s">
        <v>138</v>
      </c>
      <c r="AJ212" s="4" t="s">
        <v>328</v>
      </c>
      <c r="AK212" s="4" t="s">
        <v>86</v>
      </c>
    </row>
    <row r="213" spans="1:37">
      <c r="A213" s="12">
        <v>161</v>
      </c>
      <c r="B213" s="13" t="s">
        <v>557</v>
      </c>
      <c r="C213" s="14" t="s">
        <v>620</v>
      </c>
      <c r="D213" s="15" t="s">
        <v>621</v>
      </c>
      <c r="E213" s="16">
        <v>51.12</v>
      </c>
      <c r="F213" s="17" t="s">
        <v>136</v>
      </c>
      <c r="H213" s="18">
        <f>ROUND(E213*G213,2)</f>
        <v>0</v>
      </c>
      <c r="J213" s="18">
        <f>ROUND(E213*G213,2)</f>
        <v>0</v>
      </c>
      <c r="L213" s="19">
        <f>E213*K213</f>
        <v>0</v>
      </c>
      <c r="M213" s="16">
        <v>1.4E-2</v>
      </c>
      <c r="N213" s="16">
        <f>E213*M213</f>
        <v>0.71567999999999998</v>
      </c>
      <c r="P213" s="17" t="s">
        <v>82</v>
      </c>
      <c r="V213" s="20" t="s">
        <v>325</v>
      </c>
      <c r="X213" s="54" t="s">
        <v>622</v>
      </c>
      <c r="Y213" s="54" t="s">
        <v>620</v>
      </c>
      <c r="Z213" s="14" t="s">
        <v>561</v>
      </c>
      <c r="AJ213" s="4" t="s">
        <v>328</v>
      </c>
      <c r="AK213" s="4" t="s">
        <v>86</v>
      </c>
    </row>
    <row r="214" spans="1:37" ht="25.5">
      <c r="A214" s="12">
        <v>162</v>
      </c>
      <c r="B214" s="13" t="s">
        <v>557</v>
      </c>
      <c r="C214" s="14" t="s">
        <v>623</v>
      </c>
      <c r="D214" s="15" t="s">
        <v>624</v>
      </c>
      <c r="E214" s="16">
        <v>90</v>
      </c>
      <c r="F214" s="17" t="s">
        <v>136</v>
      </c>
      <c r="H214" s="18">
        <f>ROUND(E214*G214,2)</f>
        <v>0</v>
      </c>
      <c r="J214" s="18">
        <f>ROUND(E214*G214,2)</f>
        <v>0</v>
      </c>
      <c r="K214" s="19">
        <v>1.8000000000000001E-4</v>
      </c>
      <c r="L214" s="19">
        <f>E214*K214</f>
        <v>1.6200000000000003E-2</v>
      </c>
      <c r="N214" s="16">
        <f>E214*M214</f>
        <v>0</v>
      </c>
      <c r="P214" s="17" t="s">
        <v>82</v>
      </c>
      <c r="V214" s="20" t="s">
        <v>325</v>
      </c>
      <c r="X214" s="54" t="s">
        <v>625</v>
      </c>
      <c r="Y214" s="54" t="s">
        <v>623</v>
      </c>
      <c r="Z214" s="14" t="s">
        <v>138</v>
      </c>
      <c r="AJ214" s="4" t="s">
        <v>328</v>
      </c>
      <c r="AK214" s="4" t="s">
        <v>86</v>
      </c>
    </row>
    <row r="215" spans="1:37">
      <c r="A215" s="12">
        <v>163</v>
      </c>
      <c r="B215" s="13" t="s">
        <v>110</v>
      </c>
      <c r="C215" s="14" t="s">
        <v>626</v>
      </c>
      <c r="D215" s="15" t="s">
        <v>627</v>
      </c>
      <c r="E215" s="16">
        <v>99</v>
      </c>
      <c r="F215" s="17" t="s">
        <v>136</v>
      </c>
      <c r="I215" s="18">
        <f>ROUND(E215*G215,2)</f>
        <v>0</v>
      </c>
      <c r="J215" s="18">
        <f>ROUND(E215*G215,2)</f>
        <v>0</v>
      </c>
      <c r="K215" s="19">
        <v>8.8000000000000005E-3</v>
      </c>
      <c r="L215" s="19">
        <f>E215*K215</f>
        <v>0.87120000000000009</v>
      </c>
      <c r="N215" s="16">
        <f>E215*M215</f>
        <v>0</v>
      </c>
      <c r="P215" s="17" t="s">
        <v>82</v>
      </c>
      <c r="V215" s="20" t="s">
        <v>63</v>
      </c>
      <c r="X215" s="54" t="s">
        <v>626</v>
      </c>
      <c r="Y215" s="54" t="s">
        <v>626</v>
      </c>
      <c r="Z215" s="14" t="s">
        <v>628</v>
      </c>
      <c r="AA215" s="14" t="s">
        <v>82</v>
      </c>
      <c r="AJ215" s="4" t="s">
        <v>344</v>
      </c>
      <c r="AK215" s="4" t="s">
        <v>86</v>
      </c>
    </row>
    <row r="216" spans="1:37">
      <c r="A216" s="12">
        <v>164</v>
      </c>
      <c r="B216" s="13" t="s">
        <v>557</v>
      </c>
      <c r="C216" s="14" t="s">
        <v>629</v>
      </c>
      <c r="D216" s="15" t="s">
        <v>630</v>
      </c>
      <c r="F216" s="17" t="s">
        <v>53</v>
      </c>
      <c r="H216" s="18">
        <f>ROUND(E216*G216,2)</f>
        <v>0</v>
      </c>
      <c r="J216" s="18">
        <f>ROUND(E216*G216,2)</f>
        <v>0</v>
      </c>
      <c r="L216" s="19">
        <f>E216*K216</f>
        <v>0</v>
      </c>
      <c r="N216" s="16">
        <f>E216*M216</f>
        <v>0</v>
      </c>
      <c r="P216" s="17" t="s">
        <v>82</v>
      </c>
      <c r="V216" s="20" t="s">
        <v>325</v>
      </c>
      <c r="X216" s="54" t="s">
        <v>631</v>
      </c>
      <c r="Y216" s="54" t="s">
        <v>629</v>
      </c>
      <c r="Z216" s="14" t="s">
        <v>561</v>
      </c>
      <c r="AJ216" s="4" t="s">
        <v>328</v>
      </c>
      <c r="AK216" s="4" t="s">
        <v>86</v>
      </c>
    </row>
    <row r="217" spans="1:37">
      <c r="D217" s="55" t="s">
        <v>632</v>
      </c>
      <c r="E217" s="56">
        <f>J217</f>
        <v>0</v>
      </c>
      <c r="H217" s="56">
        <f>SUM(H192:H216)</f>
        <v>0</v>
      </c>
      <c r="I217" s="56">
        <f>SUM(I192:I216)</f>
        <v>0</v>
      </c>
      <c r="J217" s="56">
        <f>SUM(J192:J216)</f>
        <v>0</v>
      </c>
      <c r="L217" s="57">
        <f>SUM(L192:L216)</f>
        <v>2.48738663</v>
      </c>
      <c r="N217" s="58">
        <f>SUM(N192:N216)</f>
        <v>7.9744249999999992</v>
      </c>
      <c r="W217" s="16">
        <f>SUM(W192:W216)</f>
        <v>0</v>
      </c>
    </row>
    <row r="219" spans="1:37">
      <c r="B219" s="14" t="s">
        <v>633</v>
      </c>
    </row>
    <row r="220" spans="1:37" ht="25.5">
      <c r="A220" s="12">
        <v>165</v>
      </c>
      <c r="B220" s="13" t="s">
        <v>634</v>
      </c>
      <c r="C220" s="14" t="s">
        <v>635</v>
      </c>
      <c r="D220" s="15" t="s">
        <v>636</v>
      </c>
      <c r="E220" s="16">
        <v>4.968</v>
      </c>
      <c r="F220" s="17" t="s">
        <v>136</v>
      </c>
      <c r="H220" s="18">
        <f>ROUND(E220*G220,2)</f>
        <v>0</v>
      </c>
      <c r="J220" s="18">
        <f>ROUND(E220*G220,2)</f>
        <v>0</v>
      </c>
      <c r="K220" s="19">
        <v>7.2999999999999996E-4</v>
      </c>
      <c r="L220" s="19">
        <f>E220*K220</f>
        <v>3.62664E-3</v>
      </c>
      <c r="N220" s="16">
        <f>E220*M220</f>
        <v>0</v>
      </c>
      <c r="P220" s="17" t="s">
        <v>82</v>
      </c>
      <c r="V220" s="20" t="s">
        <v>325</v>
      </c>
      <c r="X220" s="54" t="s">
        <v>637</v>
      </c>
      <c r="Y220" s="54" t="s">
        <v>635</v>
      </c>
      <c r="Z220" s="14" t="s">
        <v>138</v>
      </c>
      <c r="AJ220" s="4" t="s">
        <v>328</v>
      </c>
      <c r="AK220" s="4" t="s">
        <v>86</v>
      </c>
    </row>
    <row r="221" spans="1:37" ht="25.5">
      <c r="A221" s="12">
        <v>166</v>
      </c>
      <c r="B221" s="13" t="s">
        <v>634</v>
      </c>
      <c r="C221" s="14" t="s">
        <v>638</v>
      </c>
      <c r="D221" s="15" t="s">
        <v>639</v>
      </c>
      <c r="E221" s="16">
        <v>129.86000000000001</v>
      </c>
      <c r="F221" s="17" t="s">
        <v>136</v>
      </c>
      <c r="H221" s="18">
        <f>ROUND(E221*G221,2)</f>
        <v>0</v>
      </c>
      <c r="J221" s="18">
        <f>ROUND(E221*G221,2)</f>
        <v>0</v>
      </c>
      <c r="K221" s="19">
        <v>5.6999999999999998E-4</v>
      </c>
      <c r="L221" s="19">
        <f>E221*K221</f>
        <v>7.4020200000000008E-2</v>
      </c>
      <c r="N221" s="16">
        <f>E221*M221</f>
        <v>0</v>
      </c>
      <c r="P221" s="17" t="s">
        <v>82</v>
      </c>
      <c r="V221" s="20" t="s">
        <v>325</v>
      </c>
      <c r="X221" s="54" t="s">
        <v>640</v>
      </c>
      <c r="Y221" s="54" t="s">
        <v>638</v>
      </c>
      <c r="Z221" s="14" t="s">
        <v>138</v>
      </c>
      <c r="AJ221" s="4" t="s">
        <v>328</v>
      </c>
      <c r="AK221" s="4" t="s">
        <v>86</v>
      </c>
    </row>
    <row r="222" spans="1:37">
      <c r="A222" s="12">
        <v>167</v>
      </c>
      <c r="B222" s="13" t="s">
        <v>634</v>
      </c>
      <c r="C222" s="14" t="s">
        <v>641</v>
      </c>
      <c r="D222" s="15" t="s">
        <v>642</v>
      </c>
      <c r="F222" s="17" t="s">
        <v>53</v>
      </c>
      <c r="H222" s="18">
        <f>ROUND(E222*G222,2)</f>
        <v>0</v>
      </c>
      <c r="J222" s="18">
        <f>ROUND(E222*G222,2)</f>
        <v>0</v>
      </c>
      <c r="L222" s="19">
        <f>E222*K222</f>
        <v>0</v>
      </c>
      <c r="N222" s="16">
        <f>E222*M222</f>
        <v>0</v>
      </c>
      <c r="P222" s="17" t="s">
        <v>82</v>
      </c>
      <c r="V222" s="20" t="s">
        <v>325</v>
      </c>
      <c r="X222" s="54" t="s">
        <v>643</v>
      </c>
      <c r="Y222" s="54" t="s">
        <v>641</v>
      </c>
      <c r="Z222" s="14" t="s">
        <v>561</v>
      </c>
      <c r="AJ222" s="4" t="s">
        <v>328</v>
      </c>
      <c r="AK222" s="4" t="s">
        <v>86</v>
      </c>
    </row>
    <row r="223" spans="1:37">
      <c r="D223" s="55" t="s">
        <v>644</v>
      </c>
      <c r="E223" s="56">
        <f>J223</f>
        <v>0</v>
      </c>
      <c r="H223" s="56">
        <f>SUM(H219:H222)</f>
        <v>0</v>
      </c>
      <c r="I223" s="56">
        <f>SUM(I219:I222)</f>
        <v>0</v>
      </c>
      <c r="J223" s="56">
        <f>SUM(J219:J222)</f>
        <v>0</v>
      </c>
      <c r="L223" s="57">
        <f>SUM(L219:L222)</f>
        <v>7.7646840000000009E-2</v>
      </c>
      <c r="N223" s="58">
        <f>SUM(N219:N222)</f>
        <v>0</v>
      </c>
      <c r="W223" s="16">
        <f>SUM(W219:W222)</f>
        <v>0</v>
      </c>
    </row>
    <row r="225" spans="1:37">
      <c r="B225" s="14" t="s">
        <v>645</v>
      </c>
    </row>
    <row r="226" spans="1:37">
      <c r="A226" s="12">
        <v>168</v>
      </c>
      <c r="B226" s="13" t="s">
        <v>646</v>
      </c>
      <c r="C226" s="14" t="s">
        <v>647</v>
      </c>
      <c r="D226" s="15" t="s">
        <v>648</v>
      </c>
      <c r="E226" s="16">
        <v>28.875</v>
      </c>
      <c r="F226" s="17" t="s">
        <v>136</v>
      </c>
      <c r="H226" s="18">
        <f>ROUND(E226*G226,2)</f>
        <v>0</v>
      </c>
      <c r="J226" s="18">
        <f>ROUND(E226*G226,2)</f>
        <v>0</v>
      </c>
      <c r="L226" s="19">
        <f>E226*K226</f>
        <v>0</v>
      </c>
      <c r="M226" s="16">
        <v>7.0000000000000001E-3</v>
      </c>
      <c r="N226" s="16">
        <f>E226*M226</f>
        <v>0.202125</v>
      </c>
      <c r="P226" s="17" t="s">
        <v>82</v>
      </c>
      <c r="V226" s="20" t="s">
        <v>325</v>
      </c>
      <c r="X226" s="54" t="s">
        <v>649</v>
      </c>
      <c r="Y226" s="54" t="s">
        <v>647</v>
      </c>
      <c r="Z226" s="14" t="s">
        <v>650</v>
      </c>
      <c r="AJ226" s="4" t="s">
        <v>328</v>
      </c>
      <c r="AK226" s="4" t="s">
        <v>86</v>
      </c>
    </row>
    <row r="227" spans="1:37">
      <c r="A227" s="12">
        <v>169</v>
      </c>
      <c r="B227" s="13" t="s">
        <v>646</v>
      </c>
      <c r="C227" s="14" t="s">
        <v>651</v>
      </c>
      <c r="D227" s="15" t="s">
        <v>652</v>
      </c>
      <c r="E227" s="16">
        <v>33.6</v>
      </c>
      <c r="F227" s="17" t="s">
        <v>121</v>
      </c>
      <c r="H227" s="18">
        <f>ROUND(E227*G227,2)</f>
        <v>0</v>
      </c>
      <c r="J227" s="18">
        <f>ROUND(E227*G227,2)</f>
        <v>0</v>
      </c>
      <c r="L227" s="19">
        <f>E227*K227</f>
        <v>0</v>
      </c>
      <c r="M227" s="16">
        <v>3.0000000000000001E-3</v>
      </c>
      <c r="N227" s="16">
        <f>E227*M227</f>
        <v>0.1008</v>
      </c>
      <c r="P227" s="17" t="s">
        <v>82</v>
      </c>
      <c r="V227" s="20" t="s">
        <v>325</v>
      </c>
      <c r="X227" s="54" t="s">
        <v>653</v>
      </c>
      <c r="Y227" s="54" t="s">
        <v>651</v>
      </c>
      <c r="Z227" s="14" t="s">
        <v>654</v>
      </c>
      <c r="AJ227" s="4" t="s">
        <v>328</v>
      </c>
      <c r="AK227" s="4" t="s">
        <v>86</v>
      </c>
    </row>
    <row r="228" spans="1:37">
      <c r="A228" s="12">
        <v>170</v>
      </c>
      <c r="B228" s="13" t="s">
        <v>646</v>
      </c>
      <c r="C228" s="14" t="s">
        <v>655</v>
      </c>
      <c r="D228" s="15" t="s">
        <v>656</v>
      </c>
      <c r="E228" s="16">
        <v>12.5</v>
      </c>
      <c r="F228" s="17" t="s">
        <v>121</v>
      </c>
      <c r="H228" s="18">
        <f>ROUND(E228*G228,2)</f>
        <v>0</v>
      </c>
      <c r="J228" s="18">
        <f>ROUND(E228*G228,2)</f>
        <v>0</v>
      </c>
      <c r="L228" s="19">
        <f>E228*K228</f>
        <v>0</v>
      </c>
      <c r="M228" s="16">
        <v>2E-3</v>
      </c>
      <c r="N228" s="16">
        <f>E228*M228</f>
        <v>2.5000000000000001E-2</v>
      </c>
      <c r="P228" s="17" t="s">
        <v>82</v>
      </c>
      <c r="V228" s="20" t="s">
        <v>325</v>
      </c>
      <c r="X228" s="54" t="s">
        <v>657</v>
      </c>
      <c r="Y228" s="54" t="s">
        <v>655</v>
      </c>
      <c r="Z228" s="14" t="s">
        <v>654</v>
      </c>
      <c r="AJ228" s="4" t="s">
        <v>328</v>
      </c>
      <c r="AK228" s="4" t="s">
        <v>86</v>
      </c>
    </row>
    <row r="229" spans="1:37">
      <c r="A229" s="12">
        <v>171</v>
      </c>
      <c r="B229" s="13" t="s">
        <v>646</v>
      </c>
      <c r="C229" s="14" t="s">
        <v>658</v>
      </c>
      <c r="D229" s="15" t="s">
        <v>659</v>
      </c>
      <c r="E229" s="16">
        <v>3</v>
      </c>
      <c r="F229" s="17" t="s">
        <v>159</v>
      </c>
      <c r="H229" s="18">
        <f>ROUND(E229*G229,2)</f>
        <v>0</v>
      </c>
      <c r="J229" s="18">
        <f>ROUND(E229*G229,2)</f>
        <v>0</v>
      </c>
      <c r="L229" s="19">
        <f>E229*K229</f>
        <v>0</v>
      </c>
      <c r="N229" s="16">
        <f>E229*M229</f>
        <v>0</v>
      </c>
      <c r="P229" s="17" t="s">
        <v>82</v>
      </c>
      <c r="V229" s="20" t="s">
        <v>325</v>
      </c>
      <c r="X229" s="54" t="s">
        <v>660</v>
      </c>
      <c r="Y229" s="54" t="s">
        <v>658</v>
      </c>
      <c r="Z229" s="14" t="s">
        <v>654</v>
      </c>
      <c r="AJ229" s="4" t="s">
        <v>328</v>
      </c>
      <c r="AK229" s="4" t="s">
        <v>86</v>
      </c>
    </row>
    <row r="230" spans="1:37">
      <c r="A230" s="12">
        <v>172</v>
      </c>
      <c r="B230" s="13" t="s">
        <v>646</v>
      </c>
      <c r="C230" s="14" t="s">
        <v>661</v>
      </c>
      <c r="D230" s="15" t="s">
        <v>662</v>
      </c>
      <c r="E230" s="16">
        <v>3</v>
      </c>
      <c r="F230" s="17" t="s">
        <v>159</v>
      </c>
      <c r="H230" s="18">
        <f>ROUND(E230*G230,2)</f>
        <v>0</v>
      </c>
      <c r="J230" s="18">
        <f>ROUND(E230*G230,2)</f>
        <v>0</v>
      </c>
      <c r="L230" s="19">
        <f>E230*K230</f>
        <v>0</v>
      </c>
      <c r="N230" s="16">
        <f>E230*M230</f>
        <v>0</v>
      </c>
      <c r="P230" s="17" t="s">
        <v>82</v>
      </c>
      <c r="V230" s="20" t="s">
        <v>325</v>
      </c>
      <c r="X230" s="54" t="s">
        <v>663</v>
      </c>
      <c r="Y230" s="54" t="s">
        <v>661</v>
      </c>
      <c r="Z230" s="14" t="s">
        <v>654</v>
      </c>
      <c r="AJ230" s="4" t="s">
        <v>328</v>
      </c>
      <c r="AK230" s="4" t="s">
        <v>86</v>
      </c>
    </row>
    <row r="231" spans="1:37" ht="25.5">
      <c r="A231" s="12">
        <v>173</v>
      </c>
      <c r="B231" s="13" t="s">
        <v>646</v>
      </c>
      <c r="C231" s="14" t="s">
        <v>664</v>
      </c>
      <c r="D231" s="15" t="s">
        <v>665</v>
      </c>
      <c r="E231" s="16">
        <v>41</v>
      </c>
      <c r="F231" s="17" t="s">
        <v>121</v>
      </c>
      <c r="H231" s="18">
        <f>ROUND(E231*G231,2)</f>
        <v>0</v>
      </c>
      <c r="J231" s="18">
        <f>ROUND(E231*G231,2)</f>
        <v>0</v>
      </c>
      <c r="K231" s="19">
        <v>6.6E-4</v>
      </c>
      <c r="L231" s="19">
        <f>E231*K231</f>
        <v>2.7060000000000001E-2</v>
      </c>
      <c r="N231" s="16">
        <f>E231*M231</f>
        <v>0</v>
      </c>
      <c r="P231" s="17" t="s">
        <v>82</v>
      </c>
      <c r="V231" s="20" t="s">
        <v>325</v>
      </c>
      <c r="X231" s="54" t="s">
        <v>666</v>
      </c>
      <c r="Y231" s="54" t="s">
        <v>664</v>
      </c>
      <c r="Z231" s="14" t="s">
        <v>138</v>
      </c>
      <c r="AJ231" s="4" t="s">
        <v>328</v>
      </c>
      <c r="AK231" s="4" t="s">
        <v>86</v>
      </c>
    </row>
    <row r="232" spans="1:37" ht="25.5">
      <c r="A232" s="12">
        <v>174</v>
      </c>
      <c r="B232" s="13" t="s">
        <v>646</v>
      </c>
      <c r="C232" s="14" t="s">
        <v>667</v>
      </c>
      <c r="D232" s="15" t="s">
        <v>668</v>
      </c>
      <c r="E232" s="16">
        <v>10</v>
      </c>
      <c r="F232" s="17" t="s">
        <v>159</v>
      </c>
      <c r="H232" s="18">
        <f>ROUND(E232*G232,2)</f>
        <v>0</v>
      </c>
      <c r="J232" s="18">
        <f>ROUND(E232*G232,2)</f>
        <v>0</v>
      </c>
      <c r="K232" s="19">
        <v>1E-4</v>
      </c>
      <c r="L232" s="19">
        <f>E232*K232</f>
        <v>1E-3</v>
      </c>
      <c r="N232" s="16">
        <f>E232*M232</f>
        <v>0</v>
      </c>
      <c r="P232" s="17" t="s">
        <v>82</v>
      </c>
      <c r="V232" s="20" t="s">
        <v>325</v>
      </c>
      <c r="X232" s="54" t="s">
        <v>669</v>
      </c>
      <c r="Y232" s="54" t="s">
        <v>667</v>
      </c>
      <c r="Z232" s="14" t="s">
        <v>138</v>
      </c>
      <c r="AJ232" s="4" t="s">
        <v>328</v>
      </c>
      <c r="AK232" s="4" t="s">
        <v>86</v>
      </c>
    </row>
    <row r="233" spans="1:37" ht="25.5">
      <c r="A233" s="12">
        <v>175</v>
      </c>
      <c r="B233" s="13" t="s">
        <v>646</v>
      </c>
      <c r="C233" s="14" t="s">
        <v>670</v>
      </c>
      <c r="D233" s="15" t="s">
        <v>671</v>
      </c>
      <c r="E233" s="16">
        <v>5</v>
      </c>
      <c r="F233" s="17" t="s">
        <v>159</v>
      </c>
      <c r="H233" s="18">
        <f>ROUND(E233*G233,2)</f>
        <v>0</v>
      </c>
      <c r="J233" s="18">
        <f>ROUND(E233*G233,2)</f>
        <v>0</v>
      </c>
      <c r="K233" s="19">
        <v>1.4999999999999999E-4</v>
      </c>
      <c r="L233" s="19">
        <f>E233*K233</f>
        <v>7.4999999999999991E-4</v>
      </c>
      <c r="N233" s="16">
        <f>E233*M233</f>
        <v>0</v>
      </c>
      <c r="P233" s="17" t="s">
        <v>82</v>
      </c>
      <c r="V233" s="20" t="s">
        <v>325</v>
      </c>
      <c r="X233" s="54" t="s">
        <v>672</v>
      </c>
      <c r="Y233" s="54" t="s">
        <v>670</v>
      </c>
      <c r="Z233" s="14" t="s">
        <v>138</v>
      </c>
      <c r="AJ233" s="4" t="s">
        <v>328</v>
      </c>
      <c r="AK233" s="4" t="s">
        <v>86</v>
      </c>
    </row>
    <row r="234" spans="1:37" ht="25.5">
      <c r="A234" s="12">
        <v>176</v>
      </c>
      <c r="B234" s="13" t="s">
        <v>646</v>
      </c>
      <c r="C234" s="14" t="s">
        <v>673</v>
      </c>
      <c r="D234" s="15" t="s">
        <v>674</v>
      </c>
      <c r="E234" s="16">
        <v>5</v>
      </c>
      <c r="F234" s="17" t="s">
        <v>159</v>
      </c>
      <c r="H234" s="18">
        <f>ROUND(E234*G234,2)</f>
        <v>0</v>
      </c>
      <c r="J234" s="18">
        <f>ROUND(E234*G234,2)</f>
        <v>0</v>
      </c>
      <c r="K234" s="19">
        <v>3.3E-4</v>
      </c>
      <c r="L234" s="19">
        <f>E234*K234</f>
        <v>1.65E-3</v>
      </c>
      <c r="N234" s="16">
        <f>E234*M234</f>
        <v>0</v>
      </c>
      <c r="P234" s="17" t="s">
        <v>82</v>
      </c>
      <c r="V234" s="20" t="s">
        <v>325</v>
      </c>
      <c r="X234" s="54" t="s">
        <v>675</v>
      </c>
      <c r="Y234" s="54" t="s">
        <v>673</v>
      </c>
      <c r="Z234" s="14" t="s">
        <v>138</v>
      </c>
      <c r="AJ234" s="4" t="s">
        <v>328</v>
      </c>
      <c r="AK234" s="4" t="s">
        <v>86</v>
      </c>
    </row>
    <row r="235" spans="1:37" ht="25.5">
      <c r="A235" s="12">
        <v>177</v>
      </c>
      <c r="B235" s="13" t="s">
        <v>646</v>
      </c>
      <c r="C235" s="14" t="s">
        <v>676</v>
      </c>
      <c r="D235" s="15" t="s">
        <v>677</v>
      </c>
      <c r="E235" s="16">
        <v>14</v>
      </c>
      <c r="F235" s="17" t="s">
        <v>121</v>
      </c>
      <c r="H235" s="18">
        <f>ROUND(E235*G235,2)</f>
        <v>0</v>
      </c>
      <c r="J235" s="18">
        <f>ROUND(E235*G235,2)</f>
        <v>0</v>
      </c>
      <c r="K235" s="19">
        <v>2.64E-3</v>
      </c>
      <c r="L235" s="19">
        <f>E235*K235</f>
        <v>3.696E-2</v>
      </c>
      <c r="N235" s="16">
        <f>E235*M235</f>
        <v>0</v>
      </c>
      <c r="P235" s="17" t="s">
        <v>82</v>
      </c>
      <c r="V235" s="20" t="s">
        <v>325</v>
      </c>
      <c r="X235" s="54" t="s">
        <v>678</v>
      </c>
      <c r="Y235" s="54" t="s">
        <v>676</v>
      </c>
      <c r="Z235" s="14" t="s">
        <v>138</v>
      </c>
      <c r="AJ235" s="4" t="s">
        <v>328</v>
      </c>
      <c r="AK235" s="4" t="s">
        <v>86</v>
      </c>
    </row>
    <row r="236" spans="1:37" ht="25.5">
      <c r="A236" s="12">
        <v>178</v>
      </c>
      <c r="B236" s="13" t="s">
        <v>646</v>
      </c>
      <c r="C236" s="14" t="s">
        <v>679</v>
      </c>
      <c r="D236" s="15" t="s">
        <v>680</v>
      </c>
      <c r="E236" s="16">
        <v>12</v>
      </c>
      <c r="F236" s="17" t="s">
        <v>159</v>
      </c>
      <c r="H236" s="18">
        <f>ROUND(E236*G236,2)</f>
        <v>0</v>
      </c>
      <c r="J236" s="18">
        <f>ROUND(E236*G236,2)</f>
        <v>0</v>
      </c>
      <c r="K236" s="19">
        <v>2.63E-3</v>
      </c>
      <c r="L236" s="19">
        <f>E236*K236</f>
        <v>3.1559999999999998E-2</v>
      </c>
      <c r="N236" s="16">
        <f>E236*M236</f>
        <v>0</v>
      </c>
      <c r="P236" s="17" t="s">
        <v>82</v>
      </c>
      <c r="V236" s="20" t="s">
        <v>325</v>
      </c>
      <c r="X236" s="54" t="s">
        <v>681</v>
      </c>
      <c r="Y236" s="54" t="s">
        <v>679</v>
      </c>
      <c r="Z236" s="14" t="s">
        <v>138</v>
      </c>
      <c r="AJ236" s="4" t="s">
        <v>328</v>
      </c>
      <c r="AK236" s="4" t="s">
        <v>86</v>
      </c>
    </row>
    <row r="237" spans="1:37" ht="25.5">
      <c r="A237" s="12">
        <v>179</v>
      </c>
      <c r="B237" s="13" t="s">
        <v>646</v>
      </c>
      <c r="C237" s="14" t="s">
        <v>682</v>
      </c>
      <c r="D237" s="15" t="s">
        <v>683</v>
      </c>
      <c r="E237" s="16">
        <v>2</v>
      </c>
      <c r="F237" s="17" t="s">
        <v>159</v>
      </c>
      <c r="H237" s="18">
        <f>ROUND(E237*G237,2)</f>
        <v>0</v>
      </c>
      <c r="J237" s="18">
        <f>ROUND(E237*G237,2)</f>
        <v>0</v>
      </c>
      <c r="K237" s="19">
        <v>2.63E-3</v>
      </c>
      <c r="L237" s="19">
        <f>E237*K237</f>
        <v>5.2599999999999999E-3</v>
      </c>
      <c r="N237" s="16">
        <f>E237*M237</f>
        <v>0</v>
      </c>
      <c r="P237" s="17" t="s">
        <v>82</v>
      </c>
      <c r="V237" s="20" t="s">
        <v>325</v>
      </c>
      <c r="X237" s="54" t="s">
        <v>684</v>
      </c>
      <c r="Y237" s="54" t="s">
        <v>682</v>
      </c>
      <c r="Z237" s="14" t="s">
        <v>138</v>
      </c>
      <c r="AJ237" s="4" t="s">
        <v>328</v>
      </c>
      <c r="AK237" s="4" t="s">
        <v>86</v>
      </c>
    </row>
    <row r="238" spans="1:37">
      <c r="A238" s="12">
        <v>180</v>
      </c>
      <c r="B238" s="13" t="s">
        <v>646</v>
      </c>
      <c r="C238" s="14" t="s">
        <v>685</v>
      </c>
      <c r="D238" s="15" t="s">
        <v>686</v>
      </c>
      <c r="F238" s="17" t="s">
        <v>53</v>
      </c>
      <c r="H238" s="18">
        <f>ROUND(E238*G238,2)</f>
        <v>0</v>
      </c>
      <c r="J238" s="18">
        <f>ROUND(E238*G238,2)</f>
        <v>0</v>
      </c>
      <c r="L238" s="19">
        <f>E238*K238</f>
        <v>0</v>
      </c>
      <c r="N238" s="16">
        <f>E238*M238</f>
        <v>0</v>
      </c>
      <c r="P238" s="17" t="s">
        <v>82</v>
      </c>
      <c r="V238" s="20" t="s">
        <v>325</v>
      </c>
      <c r="X238" s="54" t="s">
        <v>687</v>
      </c>
      <c r="Y238" s="54" t="s">
        <v>685</v>
      </c>
      <c r="Z238" s="14" t="s">
        <v>654</v>
      </c>
      <c r="AJ238" s="4" t="s">
        <v>328</v>
      </c>
      <c r="AK238" s="4" t="s">
        <v>86</v>
      </c>
    </row>
    <row r="239" spans="1:37">
      <c r="D239" s="55" t="s">
        <v>688</v>
      </c>
      <c r="E239" s="56">
        <f>J239</f>
        <v>0</v>
      </c>
      <c r="H239" s="56">
        <f>SUM(H225:H238)</f>
        <v>0</v>
      </c>
      <c r="I239" s="56">
        <f>SUM(I225:I238)</f>
        <v>0</v>
      </c>
      <c r="J239" s="56">
        <f>SUM(J225:J238)</f>
        <v>0</v>
      </c>
      <c r="L239" s="57">
        <f>SUM(L225:L238)</f>
        <v>0.10424000000000001</v>
      </c>
      <c r="N239" s="58">
        <f>SUM(N225:N238)</f>
        <v>0.32792500000000002</v>
      </c>
      <c r="W239" s="16">
        <f>SUM(W225:W238)</f>
        <v>0</v>
      </c>
    </row>
    <row r="241" spans="1:37">
      <c r="B241" s="14" t="s">
        <v>689</v>
      </c>
    </row>
    <row r="242" spans="1:37" ht="25.5">
      <c r="A242" s="12">
        <v>181</v>
      </c>
      <c r="B242" s="13" t="s">
        <v>690</v>
      </c>
      <c r="C242" s="14" t="s">
        <v>691</v>
      </c>
      <c r="D242" s="15" t="s">
        <v>692</v>
      </c>
      <c r="E242" s="16">
        <v>238</v>
      </c>
      <c r="F242" s="17" t="s">
        <v>136</v>
      </c>
      <c r="H242" s="18">
        <f>ROUND(E242*G242,2)</f>
        <v>0</v>
      </c>
      <c r="J242" s="18">
        <f>ROUND(E242*G242,2)</f>
        <v>0</v>
      </c>
      <c r="K242" s="19">
        <v>4.7449999999999999E-2</v>
      </c>
      <c r="L242" s="19">
        <f>E242*K242</f>
        <v>11.293099999999999</v>
      </c>
      <c r="N242" s="16">
        <f>E242*M242</f>
        <v>0</v>
      </c>
      <c r="P242" s="17" t="s">
        <v>82</v>
      </c>
      <c r="V242" s="20" t="s">
        <v>325</v>
      </c>
      <c r="X242" s="54" t="s">
        <v>693</v>
      </c>
      <c r="Y242" s="54" t="s">
        <v>691</v>
      </c>
      <c r="Z242" s="14" t="s">
        <v>650</v>
      </c>
      <c r="AJ242" s="4" t="s">
        <v>328</v>
      </c>
      <c r="AK242" s="4" t="s">
        <v>86</v>
      </c>
    </row>
    <row r="243" spans="1:37">
      <c r="A243" s="12">
        <v>182</v>
      </c>
      <c r="B243" s="13" t="s">
        <v>690</v>
      </c>
      <c r="C243" s="14" t="s">
        <v>694</v>
      </c>
      <c r="D243" s="15" t="s">
        <v>695</v>
      </c>
      <c r="E243" s="16">
        <v>16.3</v>
      </c>
      <c r="F243" s="17" t="s">
        <v>121</v>
      </c>
      <c r="H243" s="18">
        <f>ROUND(E243*G243,2)</f>
        <v>0</v>
      </c>
      <c r="J243" s="18">
        <f>ROUND(E243*G243,2)</f>
        <v>0</v>
      </c>
      <c r="K243" s="19">
        <v>1.3599999999999999E-2</v>
      </c>
      <c r="L243" s="19">
        <f>E243*K243</f>
        <v>0.22167999999999999</v>
      </c>
      <c r="N243" s="16">
        <f>E243*M243</f>
        <v>0</v>
      </c>
      <c r="P243" s="17" t="s">
        <v>82</v>
      </c>
      <c r="V243" s="20" t="s">
        <v>325</v>
      </c>
      <c r="X243" s="54" t="s">
        <v>696</v>
      </c>
      <c r="Y243" s="54" t="s">
        <v>694</v>
      </c>
      <c r="Z243" s="14" t="s">
        <v>650</v>
      </c>
      <c r="AJ243" s="4" t="s">
        <v>328</v>
      </c>
      <c r="AK243" s="4" t="s">
        <v>86</v>
      </c>
    </row>
    <row r="244" spans="1:37">
      <c r="A244" s="12">
        <v>183</v>
      </c>
      <c r="B244" s="13" t="s">
        <v>690</v>
      </c>
      <c r="C244" s="14" t="s">
        <v>697</v>
      </c>
      <c r="D244" s="15" t="s">
        <v>698</v>
      </c>
      <c r="E244" s="16">
        <v>29.51</v>
      </c>
      <c r="F244" s="17" t="s">
        <v>121</v>
      </c>
      <c r="H244" s="18">
        <f>ROUND(E244*G244,2)</f>
        <v>0</v>
      </c>
      <c r="J244" s="18">
        <f>ROUND(E244*G244,2)</f>
        <v>0</v>
      </c>
      <c r="K244" s="19">
        <v>2.3390000000000001E-2</v>
      </c>
      <c r="L244" s="19">
        <f>E244*K244</f>
        <v>0.6902389000000001</v>
      </c>
      <c r="N244" s="16">
        <f>E244*M244</f>
        <v>0</v>
      </c>
      <c r="P244" s="17" t="s">
        <v>82</v>
      </c>
      <c r="V244" s="20" t="s">
        <v>325</v>
      </c>
      <c r="X244" s="54" t="s">
        <v>699</v>
      </c>
      <c r="Y244" s="54" t="s">
        <v>697</v>
      </c>
      <c r="Z244" s="14" t="s">
        <v>650</v>
      </c>
      <c r="AJ244" s="4" t="s">
        <v>328</v>
      </c>
      <c r="AK244" s="4" t="s">
        <v>86</v>
      </c>
    </row>
    <row r="245" spans="1:37">
      <c r="A245" s="12">
        <v>184</v>
      </c>
      <c r="B245" s="13" t="s">
        <v>690</v>
      </c>
      <c r="C245" s="14" t="s">
        <v>700</v>
      </c>
      <c r="D245" s="15" t="s">
        <v>701</v>
      </c>
      <c r="E245" s="16">
        <v>32.6</v>
      </c>
      <c r="F245" s="17" t="s">
        <v>121</v>
      </c>
      <c r="H245" s="18">
        <f>ROUND(E245*G245,2)</f>
        <v>0</v>
      </c>
      <c r="J245" s="18">
        <f>ROUND(E245*G245,2)</f>
        <v>0</v>
      </c>
      <c r="K245" s="19">
        <v>4.8999999999999998E-4</v>
      </c>
      <c r="L245" s="19">
        <f>E245*K245</f>
        <v>1.5973999999999999E-2</v>
      </c>
      <c r="N245" s="16">
        <f>E245*M245</f>
        <v>0</v>
      </c>
      <c r="P245" s="17" t="s">
        <v>82</v>
      </c>
      <c r="V245" s="20" t="s">
        <v>325</v>
      </c>
      <c r="X245" s="54" t="s">
        <v>702</v>
      </c>
      <c r="Y245" s="54" t="s">
        <v>700</v>
      </c>
      <c r="Z245" s="14" t="s">
        <v>650</v>
      </c>
      <c r="AJ245" s="4" t="s">
        <v>328</v>
      </c>
      <c r="AK245" s="4" t="s">
        <v>86</v>
      </c>
    </row>
    <row r="246" spans="1:37">
      <c r="A246" s="12">
        <v>185</v>
      </c>
      <c r="B246" s="13" t="s">
        <v>690</v>
      </c>
      <c r="C246" s="14" t="s">
        <v>703</v>
      </c>
      <c r="D246" s="15" t="s">
        <v>704</v>
      </c>
      <c r="E246" s="16">
        <v>221.68</v>
      </c>
      <c r="F246" s="17" t="s">
        <v>136</v>
      </c>
      <c r="H246" s="18">
        <f>ROUND(E246*G246,2)</f>
        <v>0</v>
      </c>
      <c r="J246" s="18">
        <f>ROUND(E246*G246,2)</f>
        <v>0</v>
      </c>
      <c r="L246" s="19">
        <f>E246*K246</f>
        <v>0</v>
      </c>
      <c r="M246" s="16">
        <v>0.1</v>
      </c>
      <c r="N246" s="16">
        <f>E246*M246</f>
        <v>22.168000000000003</v>
      </c>
      <c r="P246" s="17" t="s">
        <v>82</v>
      </c>
      <c r="V246" s="20" t="s">
        <v>325</v>
      </c>
      <c r="X246" s="54" t="s">
        <v>705</v>
      </c>
      <c r="Y246" s="54" t="s">
        <v>703</v>
      </c>
      <c r="Z246" s="14" t="s">
        <v>650</v>
      </c>
      <c r="AJ246" s="4" t="s">
        <v>328</v>
      </c>
      <c r="AK246" s="4" t="s">
        <v>86</v>
      </c>
    </row>
    <row r="247" spans="1:37">
      <c r="A247" s="12">
        <v>186</v>
      </c>
      <c r="B247" s="13" t="s">
        <v>690</v>
      </c>
      <c r="C247" s="14" t="s">
        <v>706</v>
      </c>
      <c r="D247" s="15" t="s">
        <v>707</v>
      </c>
      <c r="E247" s="16">
        <v>193.845</v>
      </c>
      <c r="F247" s="17" t="s">
        <v>136</v>
      </c>
      <c r="H247" s="18">
        <f>ROUND(E247*G247,2)</f>
        <v>0</v>
      </c>
      <c r="J247" s="18">
        <f>ROUND(E247*G247,2)</f>
        <v>0</v>
      </c>
      <c r="K247" s="19">
        <v>1.4999999999999999E-4</v>
      </c>
      <c r="L247" s="19">
        <f>E247*K247</f>
        <v>2.9076749999999998E-2</v>
      </c>
      <c r="N247" s="16">
        <f>E247*M247</f>
        <v>0</v>
      </c>
      <c r="P247" s="17" t="s">
        <v>82</v>
      </c>
      <c r="V247" s="20" t="s">
        <v>325</v>
      </c>
      <c r="X247" s="54" t="s">
        <v>708</v>
      </c>
      <c r="Y247" s="54" t="s">
        <v>706</v>
      </c>
      <c r="Z247" s="14" t="s">
        <v>650</v>
      </c>
      <c r="AJ247" s="4" t="s">
        <v>328</v>
      </c>
      <c r="AK247" s="4" t="s">
        <v>86</v>
      </c>
    </row>
    <row r="248" spans="1:37">
      <c r="A248" s="12">
        <v>187</v>
      </c>
      <c r="B248" s="13" t="s">
        <v>690</v>
      </c>
      <c r="C248" s="14" t="s">
        <v>709</v>
      </c>
      <c r="D248" s="15" t="s">
        <v>710</v>
      </c>
      <c r="E248" s="16">
        <v>129.86000000000001</v>
      </c>
      <c r="F248" s="17" t="s">
        <v>136</v>
      </c>
      <c r="H248" s="18">
        <f>ROUND(E248*G248,2)</f>
        <v>0</v>
      </c>
      <c r="J248" s="18">
        <f>ROUND(E248*G248,2)</f>
        <v>0</v>
      </c>
      <c r="K248" s="19">
        <v>2.0000000000000001E-4</v>
      </c>
      <c r="L248" s="19">
        <f>E248*K248</f>
        <v>2.5972000000000005E-2</v>
      </c>
      <c r="N248" s="16">
        <f>E248*M248</f>
        <v>0</v>
      </c>
      <c r="P248" s="17" t="s">
        <v>82</v>
      </c>
      <c r="V248" s="20" t="s">
        <v>325</v>
      </c>
      <c r="X248" s="54" t="s">
        <v>711</v>
      </c>
      <c r="Y248" s="54" t="s">
        <v>709</v>
      </c>
      <c r="Z248" s="14" t="s">
        <v>650</v>
      </c>
      <c r="AJ248" s="4" t="s">
        <v>328</v>
      </c>
      <c r="AK248" s="4" t="s">
        <v>86</v>
      </c>
    </row>
    <row r="249" spans="1:37">
      <c r="A249" s="12">
        <v>188</v>
      </c>
      <c r="B249" s="13" t="s">
        <v>690</v>
      </c>
      <c r="C249" s="14" t="s">
        <v>712</v>
      </c>
      <c r="D249" s="15" t="s">
        <v>713</v>
      </c>
      <c r="F249" s="17" t="s">
        <v>53</v>
      </c>
      <c r="H249" s="18">
        <f>ROUND(E249*G249,2)</f>
        <v>0</v>
      </c>
      <c r="J249" s="18">
        <f>ROUND(E249*G249,2)</f>
        <v>0</v>
      </c>
      <c r="L249" s="19">
        <f>E249*K249</f>
        <v>0</v>
      </c>
      <c r="N249" s="16">
        <f>E249*M249</f>
        <v>0</v>
      </c>
      <c r="P249" s="17" t="s">
        <v>82</v>
      </c>
      <c r="V249" s="20" t="s">
        <v>325</v>
      </c>
      <c r="X249" s="54" t="s">
        <v>714</v>
      </c>
      <c r="Y249" s="54" t="s">
        <v>712</v>
      </c>
      <c r="Z249" s="14" t="s">
        <v>650</v>
      </c>
      <c r="AJ249" s="4" t="s">
        <v>328</v>
      </c>
      <c r="AK249" s="4" t="s">
        <v>86</v>
      </c>
    </row>
    <row r="250" spans="1:37">
      <c r="D250" s="55" t="s">
        <v>715</v>
      </c>
      <c r="E250" s="56">
        <f>J250</f>
        <v>0</v>
      </c>
      <c r="H250" s="56">
        <f>SUM(H241:H249)</f>
        <v>0</v>
      </c>
      <c r="I250" s="56">
        <f>SUM(I241:I249)</f>
        <v>0</v>
      </c>
      <c r="J250" s="56">
        <f>SUM(J241:J249)</f>
        <v>0</v>
      </c>
      <c r="L250" s="57">
        <f>SUM(L241:L249)</f>
        <v>12.276041649999998</v>
      </c>
      <c r="N250" s="58">
        <f>SUM(N241:N249)</f>
        <v>22.168000000000003</v>
      </c>
      <c r="W250" s="16">
        <f>SUM(W241:W249)</f>
        <v>0</v>
      </c>
    </row>
    <row r="252" spans="1:37">
      <c r="B252" s="14" t="s">
        <v>716</v>
      </c>
    </row>
    <row r="253" spans="1:37">
      <c r="A253" s="12">
        <v>189</v>
      </c>
      <c r="B253" s="13" t="s">
        <v>717</v>
      </c>
      <c r="C253" s="14" t="s">
        <v>718</v>
      </c>
      <c r="D253" s="15" t="s">
        <v>719</v>
      </c>
      <c r="E253" s="16">
        <v>1</v>
      </c>
      <c r="F253" s="17" t="s">
        <v>159</v>
      </c>
      <c r="H253" s="18">
        <f>ROUND(E253*G253,2)</f>
        <v>0</v>
      </c>
      <c r="J253" s="18">
        <f>ROUND(E253*G253,2)</f>
        <v>0</v>
      </c>
      <c r="K253" s="19">
        <v>2.3000000000000001E-4</v>
      </c>
      <c r="L253" s="19">
        <f>E253*K253</f>
        <v>2.3000000000000001E-4</v>
      </c>
      <c r="N253" s="16">
        <f>E253*M253</f>
        <v>0</v>
      </c>
      <c r="P253" s="17" t="s">
        <v>82</v>
      </c>
      <c r="V253" s="20" t="s">
        <v>325</v>
      </c>
      <c r="X253" s="54" t="s">
        <v>720</v>
      </c>
      <c r="Y253" s="54" t="s">
        <v>718</v>
      </c>
      <c r="Z253" s="14" t="s">
        <v>138</v>
      </c>
      <c r="AJ253" s="4" t="s">
        <v>328</v>
      </c>
      <c r="AK253" s="4" t="s">
        <v>86</v>
      </c>
    </row>
    <row r="254" spans="1:37" ht="25.5">
      <c r="A254" s="12">
        <v>190</v>
      </c>
      <c r="B254" s="13" t="s">
        <v>110</v>
      </c>
      <c r="C254" s="14" t="s">
        <v>721</v>
      </c>
      <c r="D254" s="15" t="s">
        <v>722</v>
      </c>
      <c r="E254" s="16">
        <v>1</v>
      </c>
      <c r="F254" s="17" t="s">
        <v>159</v>
      </c>
      <c r="I254" s="18">
        <f>ROUND(E254*G254,2)</f>
        <v>0</v>
      </c>
      <c r="J254" s="18">
        <f>ROUND(E254*G254,2)</f>
        <v>0</v>
      </c>
      <c r="L254" s="19">
        <f>E254*K254</f>
        <v>0</v>
      </c>
      <c r="N254" s="16">
        <f>E254*M254</f>
        <v>0</v>
      </c>
      <c r="P254" s="17" t="s">
        <v>82</v>
      </c>
      <c r="V254" s="20" t="s">
        <v>63</v>
      </c>
      <c r="X254" s="54" t="s">
        <v>723</v>
      </c>
      <c r="Y254" s="54" t="s">
        <v>721</v>
      </c>
      <c r="Z254" s="14" t="s">
        <v>628</v>
      </c>
      <c r="AA254" s="14" t="s">
        <v>82</v>
      </c>
      <c r="AJ254" s="4" t="s">
        <v>344</v>
      </c>
      <c r="AK254" s="4" t="s">
        <v>86</v>
      </c>
    </row>
    <row r="255" spans="1:37">
      <c r="A255" s="12">
        <v>191</v>
      </c>
      <c r="B255" s="13" t="s">
        <v>717</v>
      </c>
      <c r="C255" s="14" t="s">
        <v>724</v>
      </c>
      <c r="D255" s="15" t="s">
        <v>725</v>
      </c>
      <c r="E255" s="16">
        <v>15.4</v>
      </c>
      <c r="F255" s="17" t="s">
        <v>121</v>
      </c>
      <c r="H255" s="18">
        <f>ROUND(E255*G255,2)</f>
        <v>0</v>
      </c>
      <c r="J255" s="18">
        <f>ROUND(E255*G255,2)</f>
        <v>0</v>
      </c>
      <c r="K255" s="19">
        <v>1.2070000000000001E-2</v>
      </c>
      <c r="L255" s="19">
        <f>E255*K255</f>
        <v>0.18587800000000002</v>
      </c>
      <c r="N255" s="16">
        <f>E255*M255</f>
        <v>0</v>
      </c>
      <c r="P255" s="17" t="s">
        <v>82</v>
      </c>
      <c r="V255" s="20" t="s">
        <v>325</v>
      </c>
      <c r="X255" s="54" t="s">
        <v>726</v>
      </c>
      <c r="Y255" s="54" t="s">
        <v>724</v>
      </c>
      <c r="Z255" s="14" t="s">
        <v>138</v>
      </c>
      <c r="AJ255" s="4" t="s">
        <v>328</v>
      </c>
      <c r="AK255" s="4" t="s">
        <v>86</v>
      </c>
    </row>
    <row r="256" spans="1:37">
      <c r="A256" s="12">
        <v>192</v>
      </c>
      <c r="B256" s="13" t="s">
        <v>717</v>
      </c>
      <c r="C256" s="14" t="s">
        <v>727</v>
      </c>
      <c r="D256" s="15" t="s">
        <v>728</v>
      </c>
      <c r="E256" s="16">
        <v>40.241999999999997</v>
      </c>
      <c r="F256" s="17" t="s">
        <v>136</v>
      </c>
      <c r="H256" s="18">
        <f>ROUND(E256*G256,2)</f>
        <v>0</v>
      </c>
      <c r="J256" s="18">
        <f>ROUND(E256*G256,2)</f>
        <v>0</v>
      </c>
      <c r="L256" s="19">
        <f>E256*K256</f>
        <v>0</v>
      </c>
      <c r="M256" s="16">
        <v>0.01</v>
      </c>
      <c r="N256" s="16">
        <f>E256*M256</f>
        <v>0.40242</v>
      </c>
      <c r="P256" s="17" t="s">
        <v>82</v>
      </c>
      <c r="V256" s="20" t="s">
        <v>325</v>
      </c>
      <c r="X256" s="54" t="s">
        <v>729</v>
      </c>
      <c r="Y256" s="54" t="s">
        <v>727</v>
      </c>
      <c r="Z256" s="14" t="s">
        <v>561</v>
      </c>
      <c r="AJ256" s="4" t="s">
        <v>328</v>
      </c>
      <c r="AK256" s="4" t="s">
        <v>86</v>
      </c>
    </row>
    <row r="257" spans="1:37">
      <c r="A257" s="12">
        <v>193</v>
      </c>
      <c r="B257" s="13" t="s">
        <v>717</v>
      </c>
      <c r="C257" s="14" t="s">
        <v>730</v>
      </c>
      <c r="D257" s="15" t="s">
        <v>731</v>
      </c>
      <c r="E257" s="16">
        <v>40.241999999999997</v>
      </c>
      <c r="F257" s="17" t="s">
        <v>136</v>
      </c>
      <c r="H257" s="18">
        <f>ROUND(E257*G257,2)</f>
        <v>0</v>
      </c>
      <c r="J257" s="18">
        <f>ROUND(E257*G257,2)</f>
        <v>0</v>
      </c>
      <c r="K257" s="19">
        <v>3.0000000000000001E-5</v>
      </c>
      <c r="L257" s="19">
        <f>E257*K257</f>
        <v>1.2072599999999999E-3</v>
      </c>
      <c r="N257" s="16">
        <f>E257*M257</f>
        <v>0</v>
      </c>
      <c r="P257" s="17" t="s">
        <v>82</v>
      </c>
      <c r="V257" s="20" t="s">
        <v>325</v>
      </c>
      <c r="X257" s="54" t="s">
        <v>732</v>
      </c>
      <c r="Y257" s="54" t="s">
        <v>730</v>
      </c>
      <c r="Z257" s="14" t="s">
        <v>561</v>
      </c>
      <c r="AJ257" s="4" t="s">
        <v>328</v>
      </c>
      <c r="AK257" s="4" t="s">
        <v>86</v>
      </c>
    </row>
    <row r="258" spans="1:37">
      <c r="A258" s="12">
        <v>194</v>
      </c>
      <c r="B258" s="13" t="s">
        <v>110</v>
      </c>
      <c r="C258" s="14" t="s">
        <v>733</v>
      </c>
      <c r="D258" s="15" t="s">
        <v>734</v>
      </c>
      <c r="E258" s="16">
        <v>44.265999999999998</v>
      </c>
      <c r="F258" s="17" t="s">
        <v>136</v>
      </c>
      <c r="I258" s="18">
        <f>ROUND(E258*G258,2)</f>
        <v>0</v>
      </c>
      <c r="J258" s="18">
        <f>ROUND(E258*G258,2)</f>
        <v>0</v>
      </c>
      <c r="K258" s="19">
        <v>9.7999999999999997E-3</v>
      </c>
      <c r="L258" s="19">
        <f>E258*K258</f>
        <v>0.43380679999999999</v>
      </c>
      <c r="N258" s="16">
        <f>E258*M258</f>
        <v>0</v>
      </c>
      <c r="P258" s="17" t="s">
        <v>82</v>
      </c>
      <c r="V258" s="20" t="s">
        <v>63</v>
      </c>
      <c r="X258" s="54" t="s">
        <v>733</v>
      </c>
      <c r="Y258" s="54" t="s">
        <v>733</v>
      </c>
      <c r="Z258" s="14" t="s">
        <v>628</v>
      </c>
      <c r="AA258" s="14" t="s">
        <v>82</v>
      </c>
      <c r="AJ258" s="4" t="s">
        <v>344</v>
      </c>
      <c r="AK258" s="4" t="s">
        <v>86</v>
      </c>
    </row>
    <row r="259" spans="1:37">
      <c r="A259" s="12">
        <v>195</v>
      </c>
      <c r="B259" s="13" t="s">
        <v>717</v>
      </c>
      <c r="C259" s="14" t="s">
        <v>735</v>
      </c>
      <c r="D259" s="15" t="s">
        <v>736</v>
      </c>
      <c r="E259" s="16">
        <v>1</v>
      </c>
      <c r="F259" s="17" t="s">
        <v>159</v>
      </c>
      <c r="H259" s="18">
        <f>ROUND(E259*G259,2)</f>
        <v>0</v>
      </c>
      <c r="J259" s="18">
        <f>ROUND(E259*G259,2)</f>
        <v>0</v>
      </c>
      <c r="K259" s="19">
        <v>2.0999999999999999E-3</v>
      </c>
      <c r="L259" s="19">
        <f>E259*K259</f>
        <v>2.0999999999999999E-3</v>
      </c>
      <c r="N259" s="16">
        <f>E259*M259</f>
        <v>0</v>
      </c>
      <c r="P259" s="17" t="s">
        <v>82</v>
      </c>
      <c r="V259" s="20" t="s">
        <v>325</v>
      </c>
      <c r="X259" s="54" t="s">
        <v>737</v>
      </c>
      <c r="Y259" s="54" t="s">
        <v>735</v>
      </c>
      <c r="Z259" s="14" t="s">
        <v>738</v>
      </c>
      <c r="AJ259" s="4" t="s">
        <v>328</v>
      </c>
      <c r="AK259" s="4" t="s">
        <v>86</v>
      </c>
    </row>
    <row r="260" spans="1:37">
      <c r="A260" s="12">
        <v>196</v>
      </c>
      <c r="B260" s="13" t="s">
        <v>110</v>
      </c>
      <c r="C260" s="14" t="s">
        <v>739</v>
      </c>
      <c r="D260" s="15" t="s">
        <v>740</v>
      </c>
      <c r="E260" s="16">
        <v>1</v>
      </c>
      <c r="F260" s="17" t="s">
        <v>159</v>
      </c>
      <c r="I260" s="18">
        <f>ROUND(E260*G260,2)</f>
        <v>0</v>
      </c>
      <c r="J260" s="18">
        <f>ROUND(E260*G260,2)</f>
        <v>0</v>
      </c>
      <c r="K260" s="19">
        <v>2.5999999999999999E-2</v>
      </c>
      <c r="L260" s="19">
        <f>E260*K260</f>
        <v>2.5999999999999999E-2</v>
      </c>
      <c r="N260" s="16">
        <f>E260*M260</f>
        <v>0</v>
      </c>
      <c r="P260" s="17" t="s">
        <v>82</v>
      </c>
      <c r="V260" s="20" t="s">
        <v>63</v>
      </c>
      <c r="X260" s="54" t="s">
        <v>739</v>
      </c>
      <c r="Y260" s="54" t="s">
        <v>739</v>
      </c>
      <c r="Z260" s="14" t="s">
        <v>741</v>
      </c>
      <c r="AA260" s="14" t="s">
        <v>82</v>
      </c>
      <c r="AJ260" s="4" t="s">
        <v>344</v>
      </c>
      <c r="AK260" s="4" t="s">
        <v>86</v>
      </c>
    </row>
    <row r="261" spans="1:37" ht="25.5">
      <c r="A261" s="12">
        <v>197</v>
      </c>
      <c r="B261" s="13" t="s">
        <v>717</v>
      </c>
      <c r="C261" s="14" t="s">
        <v>742</v>
      </c>
      <c r="D261" s="15" t="s">
        <v>743</v>
      </c>
      <c r="E261" s="16">
        <v>1</v>
      </c>
      <c r="F261" s="17" t="s">
        <v>159</v>
      </c>
      <c r="H261" s="18">
        <f>ROUND(E261*G261,2)</f>
        <v>0</v>
      </c>
      <c r="J261" s="18">
        <f>ROUND(E261*G261,2)</f>
        <v>0</v>
      </c>
      <c r="L261" s="19">
        <f>E261*K261</f>
        <v>0</v>
      </c>
      <c r="N261" s="16">
        <f>E261*M261</f>
        <v>0</v>
      </c>
      <c r="P261" s="17" t="s">
        <v>82</v>
      </c>
      <c r="V261" s="20" t="s">
        <v>325</v>
      </c>
      <c r="X261" s="54" t="s">
        <v>744</v>
      </c>
      <c r="Y261" s="54" t="s">
        <v>742</v>
      </c>
      <c r="Z261" s="14" t="s">
        <v>138</v>
      </c>
      <c r="AJ261" s="4" t="s">
        <v>328</v>
      </c>
      <c r="AK261" s="4" t="s">
        <v>86</v>
      </c>
    </row>
    <row r="262" spans="1:37">
      <c r="A262" s="12">
        <v>198</v>
      </c>
      <c r="B262" s="13" t="s">
        <v>110</v>
      </c>
      <c r="C262" s="14" t="s">
        <v>745</v>
      </c>
      <c r="D262" s="15" t="s">
        <v>746</v>
      </c>
      <c r="E262" s="16">
        <v>1</v>
      </c>
      <c r="F262" s="17" t="s">
        <v>159</v>
      </c>
      <c r="I262" s="18">
        <f>ROUND(E262*G262,2)</f>
        <v>0</v>
      </c>
      <c r="J262" s="18">
        <f>ROUND(E262*G262,2)</f>
        <v>0</v>
      </c>
      <c r="K262" s="19">
        <v>0.02</v>
      </c>
      <c r="L262" s="19">
        <f>E262*K262</f>
        <v>0.02</v>
      </c>
      <c r="N262" s="16">
        <f>E262*M262</f>
        <v>0</v>
      </c>
      <c r="P262" s="17" t="s">
        <v>82</v>
      </c>
      <c r="V262" s="20" t="s">
        <v>63</v>
      </c>
      <c r="X262" s="54" t="s">
        <v>745</v>
      </c>
      <c r="Y262" s="54" t="s">
        <v>745</v>
      </c>
      <c r="Z262" s="14" t="s">
        <v>741</v>
      </c>
      <c r="AA262" s="14" t="s">
        <v>82</v>
      </c>
      <c r="AJ262" s="4" t="s">
        <v>344</v>
      </c>
      <c r="AK262" s="4" t="s">
        <v>86</v>
      </c>
    </row>
    <row r="263" spans="1:37">
      <c r="A263" s="12">
        <v>199</v>
      </c>
      <c r="B263" s="13" t="s">
        <v>717</v>
      </c>
      <c r="C263" s="14" t="s">
        <v>747</v>
      </c>
      <c r="D263" s="15" t="s">
        <v>748</v>
      </c>
      <c r="E263" s="16">
        <v>4</v>
      </c>
      <c r="F263" s="17" t="s">
        <v>159</v>
      </c>
      <c r="H263" s="18">
        <f>ROUND(E263*G263,2)</f>
        <v>0</v>
      </c>
      <c r="J263" s="18">
        <f>ROUND(E263*G263,2)</f>
        <v>0</v>
      </c>
      <c r="L263" s="19">
        <f>E263*K263</f>
        <v>0</v>
      </c>
      <c r="N263" s="16">
        <f>E263*M263</f>
        <v>0</v>
      </c>
      <c r="P263" s="17" t="s">
        <v>82</v>
      </c>
      <c r="V263" s="20" t="s">
        <v>325</v>
      </c>
      <c r="X263" s="54" t="s">
        <v>749</v>
      </c>
      <c r="Y263" s="54" t="s">
        <v>747</v>
      </c>
      <c r="Z263" s="14" t="s">
        <v>738</v>
      </c>
      <c r="AJ263" s="4" t="s">
        <v>328</v>
      </c>
      <c r="AK263" s="4" t="s">
        <v>86</v>
      </c>
    </row>
    <row r="264" spans="1:37">
      <c r="A264" s="12">
        <v>200</v>
      </c>
      <c r="B264" s="13" t="s">
        <v>110</v>
      </c>
      <c r="C264" s="14" t="s">
        <v>750</v>
      </c>
      <c r="D264" s="15" t="s">
        <v>751</v>
      </c>
      <c r="E264" s="16">
        <v>2</v>
      </c>
      <c r="F264" s="17" t="s">
        <v>159</v>
      </c>
      <c r="I264" s="18">
        <f>ROUND(E264*G264,2)</f>
        <v>0</v>
      </c>
      <c r="J264" s="18">
        <f>ROUND(E264*G264,2)</f>
        <v>0</v>
      </c>
      <c r="K264" s="19">
        <v>1.6E-2</v>
      </c>
      <c r="L264" s="19">
        <f>E264*K264</f>
        <v>3.2000000000000001E-2</v>
      </c>
      <c r="N264" s="16">
        <f>E264*M264</f>
        <v>0</v>
      </c>
      <c r="P264" s="17" t="s">
        <v>82</v>
      </c>
      <c r="V264" s="20" t="s">
        <v>63</v>
      </c>
      <c r="X264" s="54" t="s">
        <v>750</v>
      </c>
      <c r="Y264" s="54" t="s">
        <v>750</v>
      </c>
      <c r="Z264" s="14" t="s">
        <v>741</v>
      </c>
      <c r="AA264" s="14" t="s">
        <v>82</v>
      </c>
      <c r="AJ264" s="4" t="s">
        <v>344</v>
      </c>
      <c r="AK264" s="4" t="s">
        <v>86</v>
      </c>
    </row>
    <row r="265" spans="1:37">
      <c r="A265" s="12">
        <v>201</v>
      </c>
      <c r="B265" s="13" t="s">
        <v>110</v>
      </c>
      <c r="C265" s="14" t="s">
        <v>752</v>
      </c>
      <c r="D265" s="15" t="s">
        <v>753</v>
      </c>
      <c r="E265" s="16">
        <v>2</v>
      </c>
      <c r="F265" s="17" t="s">
        <v>159</v>
      </c>
      <c r="I265" s="18">
        <f>ROUND(E265*G265,2)</f>
        <v>0</v>
      </c>
      <c r="J265" s="18">
        <f>ROUND(E265*G265,2)</f>
        <v>0</v>
      </c>
      <c r="K265" s="19">
        <v>0.02</v>
      </c>
      <c r="L265" s="19">
        <f>E265*K265</f>
        <v>0.04</v>
      </c>
      <c r="N265" s="16">
        <f>E265*M265</f>
        <v>0</v>
      </c>
      <c r="P265" s="17" t="s">
        <v>82</v>
      </c>
      <c r="V265" s="20" t="s">
        <v>63</v>
      </c>
      <c r="X265" s="54" t="s">
        <v>752</v>
      </c>
      <c r="Y265" s="54" t="s">
        <v>752</v>
      </c>
      <c r="Z265" s="14" t="s">
        <v>741</v>
      </c>
      <c r="AA265" s="14" t="s">
        <v>82</v>
      </c>
      <c r="AJ265" s="4" t="s">
        <v>344</v>
      </c>
      <c r="AK265" s="4" t="s">
        <v>86</v>
      </c>
    </row>
    <row r="266" spans="1:37">
      <c r="A266" s="12">
        <v>202</v>
      </c>
      <c r="B266" s="13" t="s">
        <v>717</v>
      </c>
      <c r="C266" s="14" t="s">
        <v>754</v>
      </c>
      <c r="D266" s="15" t="s">
        <v>755</v>
      </c>
      <c r="E266" s="16">
        <v>1</v>
      </c>
      <c r="F266" s="17" t="s">
        <v>159</v>
      </c>
      <c r="H266" s="18">
        <f>ROUND(E266*G266,2)</f>
        <v>0</v>
      </c>
      <c r="J266" s="18">
        <f>ROUND(E266*G266,2)</f>
        <v>0</v>
      </c>
      <c r="L266" s="19">
        <f>E266*K266</f>
        <v>0</v>
      </c>
      <c r="N266" s="16">
        <f>E266*M266</f>
        <v>0</v>
      </c>
      <c r="P266" s="17" t="s">
        <v>82</v>
      </c>
      <c r="V266" s="20" t="s">
        <v>325</v>
      </c>
      <c r="X266" s="54" t="s">
        <v>756</v>
      </c>
      <c r="Y266" s="54" t="s">
        <v>754</v>
      </c>
      <c r="Z266" s="14" t="s">
        <v>738</v>
      </c>
      <c r="AJ266" s="4" t="s">
        <v>328</v>
      </c>
      <c r="AK266" s="4" t="s">
        <v>86</v>
      </c>
    </row>
    <row r="267" spans="1:37" ht="25.5">
      <c r="A267" s="12">
        <v>203</v>
      </c>
      <c r="B267" s="13" t="s">
        <v>110</v>
      </c>
      <c r="C267" s="14" t="s">
        <v>757</v>
      </c>
      <c r="D267" s="15" t="s">
        <v>758</v>
      </c>
      <c r="E267" s="16">
        <v>1</v>
      </c>
      <c r="F267" s="17" t="s">
        <v>159</v>
      </c>
      <c r="I267" s="18">
        <f>ROUND(E267*G267,2)</f>
        <v>0</v>
      </c>
      <c r="J267" s="18">
        <f>ROUND(E267*G267,2)</f>
        <v>0</v>
      </c>
      <c r="K267" s="19">
        <v>0.02</v>
      </c>
      <c r="L267" s="19">
        <f>E267*K267</f>
        <v>0.02</v>
      </c>
      <c r="N267" s="16">
        <f>E267*M267</f>
        <v>0</v>
      </c>
      <c r="P267" s="17" t="s">
        <v>82</v>
      </c>
      <c r="V267" s="20" t="s">
        <v>63</v>
      </c>
      <c r="X267" s="54" t="s">
        <v>757</v>
      </c>
      <c r="Y267" s="54" t="s">
        <v>757</v>
      </c>
      <c r="Z267" s="14" t="s">
        <v>741</v>
      </c>
      <c r="AA267" s="14" t="s">
        <v>82</v>
      </c>
      <c r="AJ267" s="4" t="s">
        <v>344</v>
      </c>
      <c r="AK267" s="4" t="s">
        <v>86</v>
      </c>
    </row>
    <row r="268" spans="1:37">
      <c r="A268" s="12">
        <v>204</v>
      </c>
      <c r="B268" s="13" t="s">
        <v>717</v>
      </c>
      <c r="C268" s="14" t="s">
        <v>759</v>
      </c>
      <c r="D268" s="15" t="s">
        <v>760</v>
      </c>
      <c r="E268" s="16">
        <v>2</v>
      </c>
      <c r="F268" s="17" t="s">
        <v>159</v>
      </c>
      <c r="H268" s="18">
        <f>ROUND(E268*G268,2)</f>
        <v>0</v>
      </c>
      <c r="J268" s="18">
        <f>ROUND(E268*G268,2)</f>
        <v>0</v>
      </c>
      <c r="K268" s="19">
        <v>3.805E-2</v>
      </c>
      <c r="L268" s="19">
        <f>E268*K268</f>
        <v>7.6100000000000001E-2</v>
      </c>
      <c r="N268" s="16">
        <f>E268*M268</f>
        <v>0</v>
      </c>
      <c r="P268" s="17" t="s">
        <v>82</v>
      </c>
      <c r="V268" s="20" t="s">
        <v>325</v>
      </c>
      <c r="X268" s="54" t="s">
        <v>761</v>
      </c>
      <c r="Y268" s="54" t="s">
        <v>759</v>
      </c>
      <c r="Z268" s="14" t="s">
        <v>738</v>
      </c>
      <c r="AJ268" s="4" t="s">
        <v>328</v>
      </c>
      <c r="AK268" s="4" t="s">
        <v>86</v>
      </c>
    </row>
    <row r="269" spans="1:37">
      <c r="A269" s="12">
        <v>205</v>
      </c>
      <c r="B269" s="13" t="s">
        <v>717</v>
      </c>
      <c r="C269" s="14" t="s">
        <v>762</v>
      </c>
      <c r="D269" s="15" t="s">
        <v>763</v>
      </c>
      <c r="E269" s="16">
        <v>7.36</v>
      </c>
      <c r="F269" s="17" t="s">
        <v>121</v>
      </c>
      <c r="H269" s="18">
        <f>ROUND(E269*G269,2)</f>
        <v>0</v>
      </c>
      <c r="J269" s="18">
        <f>ROUND(E269*G269,2)</f>
        <v>0</v>
      </c>
      <c r="L269" s="19">
        <f>E269*K269</f>
        <v>0</v>
      </c>
      <c r="N269" s="16">
        <f>E269*M269</f>
        <v>0</v>
      </c>
      <c r="P269" s="17" t="s">
        <v>82</v>
      </c>
      <c r="V269" s="20" t="s">
        <v>325</v>
      </c>
      <c r="X269" s="54" t="s">
        <v>764</v>
      </c>
      <c r="Y269" s="54" t="s">
        <v>762</v>
      </c>
      <c r="Z269" s="14" t="s">
        <v>138</v>
      </c>
      <c r="AJ269" s="4" t="s">
        <v>328</v>
      </c>
      <c r="AK269" s="4" t="s">
        <v>86</v>
      </c>
    </row>
    <row r="270" spans="1:37" ht="25.5">
      <c r="A270" s="12">
        <v>206</v>
      </c>
      <c r="B270" s="13" t="s">
        <v>717</v>
      </c>
      <c r="C270" s="14" t="s">
        <v>765</v>
      </c>
      <c r="D270" s="15" t="s">
        <v>766</v>
      </c>
      <c r="E270" s="16">
        <v>7.36</v>
      </c>
      <c r="F270" s="17" t="s">
        <v>121</v>
      </c>
      <c r="H270" s="18">
        <f>ROUND(E270*G270,2)</f>
        <v>0</v>
      </c>
      <c r="J270" s="18">
        <f>ROUND(E270*G270,2)</f>
        <v>0</v>
      </c>
      <c r="K270" s="19">
        <v>1.3699999999999999E-3</v>
      </c>
      <c r="L270" s="19">
        <f>E270*K270</f>
        <v>1.00832E-2</v>
      </c>
      <c r="N270" s="16">
        <f>E270*M270</f>
        <v>0</v>
      </c>
      <c r="P270" s="17" t="s">
        <v>82</v>
      </c>
      <c r="V270" s="20" t="s">
        <v>325</v>
      </c>
      <c r="X270" s="54" t="s">
        <v>767</v>
      </c>
      <c r="Y270" s="54" t="s">
        <v>765</v>
      </c>
      <c r="Z270" s="14" t="s">
        <v>138</v>
      </c>
      <c r="AJ270" s="4" t="s">
        <v>328</v>
      </c>
      <c r="AK270" s="4" t="s">
        <v>86</v>
      </c>
    </row>
    <row r="271" spans="1:37">
      <c r="A271" s="12">
        <v>207</v>
      </c>
      <c r="B271" s="13" t="s">
        <v>717</v>
      </c>
      <c r="C271" s="14" t="s">
        <v>768</v>
      </c>
      <c r="D271" s="15" t="s">
        <v>769</v>
      </c>
      <c r="E271" s="16">
        <v>2</v>
      </c>
      <c r="F271" s="17" t="s">
        <v>159</v>
      </c>
      <c r="H271" s="18">
        <f>ROUND(E271*G271,2)</f>
        <v>0</v>
      </c>
      <c r="J271" s="18">
        <f>ROUND(E271*G271,2)</f>
        <v>0</v>
      </c>
      <c r="K271" s="19">
        <v>2.7E-4</v>
      </c>
      <c r="L271" s="19">
        <f>E271*K271</f>
        <v>5.4000000000000001E-4</v>
      </c>
      <c r="N271" s="16">
        <f>E271*M271</f>
        <v>0</v>
      </c>
      <c r="P271" s="17" t="s">
        <v>82</v>
      </c>
      <c r="V271" s="20" t="s">
        <v>325</v>
      </c>
      <c r="X271" s="54" t="s">
        <v>770</v>
      </c>
      <c r="Y271" s="54" t="s">
        <v>768</v>
      </c>
      <c r="Z271" s="14" t="s">
        <v>138</v>
      </c>
      <c r="AJ271" s="4" t="s">
        <v>328</v>
      </c>
      <c r="AK271" s="4" t="s">
        <v>86</v>
      </c>
    </row>
    <row r="272" spans="1:37">
      <c r="A272" s="12">
        <v>208</v>
      </c>
      <c r="B272" s="13" t="s">
        <v>717</v>
      </c>
      <c r="C272" s="14" t="s">
        <v>771</v>
      </c>
      <c r="D272" s="15" t="s">
        <v>772</v>
      </c>
      <c r="E272" s="16">
        <v>4</v>
      </c>
      <c r="F272" s="17" t="s">
        <v>159</v>
      </c>
      <c r="H272" s="18">
        <f>ROUND(E272*G272,2)</f>
        <v>0</v>
      </c>
      <c r="J272" s="18">
        <f>ROUND(E272*G272,2)</f>
        <v>0</v>
      </c>
      <c r="L272" s="19">
        <f>E272*K272</f>
        <v>0</v>
      </c>
      <c r="N272" s="16">
        <f>E272*M272</f>
        <v>0</v>
      </c>
      <c r="P272" s="17" t="s">
        <v>82</v>
      </c>
      <c r="V272" s="20" t="s">
        <v>325</v>
      </c>
      <c r="X272" s="54" t="s">
        <v>773</v>
      </c>
      <c r="Y272" s="54" t="s">
        <v>771</v>
      </c>
      <c r="Z272" s="14" t="s">
        <v>138</v>
      </c>
      <c r="AJ272" s="4" t="s">
        <v>328</v>
      </c>
      <c r="AK272" s="4" t="s">
        <v>86</v>
      </c>
    </row>
    <row r="273" spans="1:37">
      <c r="A273" s="12">
        <v>209</v>
      </c>
      <c r="B273" s="13" t="s">
        <v>110</v>
      </c>
      <c r="C273" s="14" t="s">
        <v>774</v>
      </c>
      <c r="D273" s="15" t="s">
        <v>775</v>
      </c>
      <c r="E273" s="16">
        <v>4</v>
      </c>
      <c r="F273" s="17" t="s">
        <v>159</v>
      </c>
      <c r="I273" s="18">
        <f>ROUND(E273*G273,2)</f>
        <v>0</v>
      </c>
      <c r="J273" s="18">
        <f>ROUND(E273*G273,2)</f>
        <v>0</v>
      </c>
      <c r="L273" s="19">
        <f>E273*K273</f>
        <v>0</v>
      </c>
      <c r="N273" s="16">
        <f>E273*M273</f>
        <v>0</v>
      </c>
      <c r="P273" s="17" t="s">
        <v>82</v>
      </c>
      <c r="V273" s="20" t="s">
        <v>63</v>
      </c>
      <c r="X273" s="54" t="s">
        <v>774</v>
      </c>
      <c r="Y273" s="54" t="s">
        <v>774</v>
      </c>
      <c r="Z273" s="14" t="s">
        <v>741</v>
      </c>
      <c r="AA273" s="14" t="s">
        <v>82</v>
      </c>
      <c r="AJ273" s="4" t="s">
        <v>344</v>
      </c>
      <c r="AK273" s="4" t="s">
        <v>86</v>
      </c>
    </row>
    <row r="274" spans="1:37">
      <c r="A274" s="12">
        <v>210</v>
      </c>
      <c r="B274" s="13" t="s">
        <v>717</v>
      </c>
      <c r="C274" s="14" t="s">
        <v>776</v>
      </c>
      <c r="D274" s="15" t="s">
        <v>777</v>
      </c>
      <c r="E274" s="16">
        <v>16.5</v>
      </c>
      <c r="F274" s="17" t="s">
        <v>121</v>
      </c>
      <c r="H274" s="18">
        <f>ROUND(E274*G274,2)</f>
        <v>0</v>
      </c>
      <c r="J274" s="18">
        <f>ROUND(E274*G274,2)</f>
        <v>0</v>
      </c>
      <c r="L274" s="19">
        <f>E274*K274</f>
        <v>0</v>
      </c>
      <c r="N274" s="16">
        <f>E274*M274</f>
        <v>0</v>
      </c>
      <c r="P274" s="17" t="s">
        <v>82</v>
      </c>
      <c r="V274" s="20" t="s">
        <v>325</v>
      </c>
      <c r="X274" s="54" t="s">
        <v>778</v>
      </c>
      <c r="Y274" s="54" t="s">
        <v>776</v>
      </c>
      <c r="Z274" s="14" t="s">
        <v>561</v>
      </c>
      <c r="AJ274" s="4" t="s">
        <v>328</v>
      </c>
      <c r="AK274" s="4" t="s">
        <v>86</v>
      </c>
    </row>
    <row r="275" spans="1:37" ht="25.5">
      <c r="A275" s="12">
        <v>211</v>
      </c>
      <c r="B275" s="13" t="s">
        <v>110</v>
      </c>
      <c r="C275" s="14" t="s">
        <v>779</v>
      </c>
      <c r="D275" s="15" t="s">
        <v>780</v>
      </c>
      <c r="E275" s="16">
        <v>18.149999999999999</v>
      </c>
      <c r="F275" s="17" t="s">
        <v>121</v>
      </c>
      <c r="I275" s="18">
        <f>ROUND(E275*G275,2)</f>
        <v>0</v>
      </c>
      <c r="J275" s="18">
        <f>ROUND(E275*G275,2)</f>
        <v>0</v>
      </c>
      <c r="K275" s="19">
        <v>1.1000000000000001E-3</v>
      </c>
      <c r="L275" s="19">
        <f>E275*K275</f>
        <v>1.9965E-2</v>
      </c>
      <c r="N275" s="16">
        <f>E275*M275</f>
        <v>0</v>
      </c>
      <c r="P275" s="17" t="s">
        <v>82</v>
      </c>
      <c r="V275" s="20" t="s">
        <v>63</v>
      </c>
      <c r="X275" s="54" t="s">
        <v>779</v>
      </c>
      <c r="Y275" s="54" t="s">
        <v>779</v>
      </c>
      <c r="Z275" s="14" t="s">
        <v>628</v>
      </c>
      <c r="AA275" s="14" t="s">
        <v>82</v>
      </c>
      <c r="AJ275" s="4" t="s">
        <v>344</v>
      </c>
      <c r="AK275" s="4" t="s">
        <v>86</v>
      </c>
    </row>
    <row r="276" spans="1:37">
      <c r="A276" s="12">
        <v>212</v>
      </c>
      <c r="B276" s="13" t="s">
        <v>717</v>
      </c>
      <c r="C276" s="14" t="s">
        <v>781</v>
      </c>
      <c r="D276" s="15" t="s">
        <v>782</v>
      </c>
      <c r="E276" s="16">
        <v>1</v>
      </c>
      <c r="F276" s="17" t="s">
        <v>159</v>
      </c>
      <c r="H276" s="18">
        <f>ROUND(E276*G276,2)</f>
        <v>0</v>
      </c>
      <c r="J276" s="18">
        <f>ROUND(E276*G276,2)</f>
        <v>0</v>
      </c>
      <c r="L276" s="19">
        <f>E276*K276</f>
        <v>0</v>
      </c>
      <c r="N276" s="16">
        <f>E276*M276</f>
        <v>0</v>
      </c>
      <c r="P276" s="17" t="s">
        <v>82</v>
      </c>
      <c r="V276" s="20" t="s">
        <v>325</v>
      </c>
      <c r="X276" s="54" t="s">
        <v>783</v>
      </c>
      <c r="Y276" s="54" t="s">
        <v>781</v>
      </c>
      <c r="Z276" s="14" t="s">
        <v>561</v>
      </c>
      <c r="AJ276" s="4" t="s">
        <v>328</v>
      </c>
      <c r="AK276" s="4" t="s">
        <v>86</v>
      </c>
    </row>
    <row r="277" spans="1:37">
      <c r="A277" s="12">
        <v>213</v>
      </c>
      <c r="B277" s="13" t="s">
        <v>110</v>
      </c>
      <c r="C277" s="14" t="s">
        <v>784</v>
      </c>
      <c r="D277" s="15" t="s">
        <v>785</v>
      </c>
      <c r="E277" s="16">
        <v>1</v>
      </c>
      <c r="F277" s="17" t="s">
        <v>159</v>
      </c>
      <c r="I277" s="18">
        <f>ROUND(E277*G277,2)</f>
        <v>0</v>
      </c>
      <c r="J277" s="18">
        <f>ROUND(E277*G277,2)</f>
        <v>0</v>
      </c>
      <c r="K277" s="19">
        <v>0.16700000000000001</v>
      </c>
      <c r="L277" s="19">
        <f>E277*K277</f>
        <v>0.16700000000000001</v>
      </c>
      <c r="N277" s="16">
        <f>E277*M277</f>
        <v>0</v>
      </c>
      <c r="P277" s="17" t="s">
        <v>82</v>
      </c>
      <c r="V277" s="20" t="s">
        <v>63</v>
      </c>
      <c r="X277" s="54" t="s">
        <v>786</v>
      </c>
      <c r="Y277" s="54" t="s">
        <v>784</v>
      </c>
      <c r="Z277" s="14" t="s">
        <v>787</v>
      </c>
      <c r="AA277" s="14" t="s">
        <v>82</v>
      </c>
      <c r="AJ277" s="4" t="s">
        <v>344</v>
      </c>
      <c r="AK277" s="4" t="s">
        <v>86</v>
      </c>
    </row>
    <row r="278" spans="1:37">
      <c r="A278" s="12">
        <v>214</v>
      </c>
      <c r="B278" s="13" t="s">
        <v>717</v>
      </c>
      <c r="C278" s="14" t="s">
        <v>788</v>
      </c>
      <c r="D278" s="15" t="s">
        <v>789</v>
      </c>
      <c r="F278" s="17" t="s">
        <v>53</v>
      </c>
      <c r="H278" s="18">
        <f>ROUND(E278*G278,2)</f>
        <v>0</v>
      </c>
      <c r="J278" s="18">
        <f>ROUND(E278*G278,2)</f>
        <v>0</v>
      </c>
      <c r="L278" s="19">
        <f>E278*K278</f>
        <v>0</v>
      </c>
      <c r="N278" s="16">
        <f>E278*M278</f>
        <v>0</v>
      </c>
      <c r="P278" s="17" t="s">
        <v>82</v>
      </c>
      <c r="V278" s="20" t="s">
        <v>325</v>
      </c>
      <c r="X278" s="54" t="s">
        <v>790</v>
      </c>
      <c r="Y278" s="54" t="s">
        <v>788</v>
      </c>
      <c r="Z278" s="14" t="s">
        <v>561</v>
      </c>
      <c r="AJ278" s="4" t="s">
        <v>328</v>
      </c>
      <c r="AK278" s="4" t="s">
        <v>86</v>
      </c>
    </row>
    <row r="279" spans="1:37">
      <c r="D279" s="55" t="s">
        <v>791</v>
      </c>
      <c r="E279" s="56">
        <f>J279</f>
        <v>0</v>
      </c>
      <c r="H279" s="56">
        <f>SUM(H252:H278)</f>
        <v>0</v>
      </c>
      <c r="I279" s="56">
        <f>SUM(I252:I278)</f>
        <v>0</v>
      </c>
      <c r="J279" s="56">
        <f>SUM(J252:J278)</f>
        <v>0</v>
      </c>
      <c r="L279" s="57">
        <f>SUM(L252:L278)</f>
        <v>1.0349102600000002</v>
      </c>
      <c r="N279" s="58">
        <f>SUM(N252:N278)</f>
        <v>0.40242</v>
      </c>
      <c r="W279" s="16">
        <f>SUM(W252:W278)</f>
        <v>0</v>
      </c>
    </row>
    <row r="281" spans="1:37">
      <c r="B281" s="14" t="s">
        <v>792</v>
      </c>
    </row>
    <row r="282" spans="1:37" ht="25.5">
      <c r="A282" s="12">
        <v>215</v>
      </c>
      <c r="B282" s="13" t="s">
        <v>793</v>
      </c>
      <c r="C282" s="14" t="s">
        <v>794</v>
      </c>
      <c r="D282" s="15" t="s">
        <v>795</v>
      </c>
      <c r="E282" s="16">
        <v>2.1</v>
      </c>
      <c r="F282" s="17" t="s">
        <v>121</v>
      </c>
      <c r="H282" s="18">
        <f>ROUND(E282*G282,2)</f>
        <v>0</v>
      </c>
      <c r="J282" s="18">
        <f>ROUND(E282*G282,2)</f>
        <v>0</v>
      </c>
      <c r="K282" s="19">
        <v>5.0000000000000002E-5</v>
      </c>
      <c r="L282" s="19">
        <f>E282*K282</f>
        <v>1.05E-4</v>
      </c>
      <c r="N282" s="16">
        <f>E282*M282</f>
        <v>0</v>
      </c>
      <c r="P282" s="17" t="s">
        <v>82</v>
      </c>
      <c r="V282" s="20" t="s">
        <v>325</v>
      </c>
      <c r="X282" s="54" t="s">
        <v>796</v>
      </c>
      <c r="Y282" s="54" t="s">
        <v>794</v>
      </c>
      <c r="Z282" s="14" t="s">
        <v>797</v>
      </c>
      <c r="AJ282" s="4" t="s">
        <v>328</v>
      </c>
      <c r="AK282" s="4" t="s">
        <v>86</v>
      </c>
    </row>
    <row r="283" spans="1:37">
      <c r="A283" s="12">
        <v>216</v>
      </c>
      <c r="B283" s="13" t="s">
        <v>793</v>
      </c>
      <c r="C283" s="14" t="s">
        <v>798</v>
      </c>
      <c r="D283" s="15" t="s">
        <v>799</v>
      </c>
      <c r="E283" s="16">
        <v>3.99</v>
      </c>
      <c r="F283" s="17" t="s">
        <v>121</v>
      </c>
      <c r="H283" s="18">
        <f>ROUND(E283*G283,2)</f>
        <v>0</v>
      </c>
      <c r="J283" s="18">
        <f>ROUND(E283*G283,2)</f>
        <v>0</v>
      </c>
      <c r="L283" s="19">
        <f>E283*K283</f>
        <v>0</v>
      </c>
      <c r="N283" s="16">
        <f>E283*M283</f>
        <v>0</v>
      </c>
      <c r="P283" s="17" t="s">
        <v>82</v>
      </c>
      <c r="V283" s="20" t="s">
        <v>325</v>
      </c>
      <c r="X283" s="54" t="s">
        <v>800</v>
      </c>
      <c r="Y283" s="54" t="s">
        <v>798</v>
      </c>
      <c r="Z283" s="14" t="s">
        <v>797</v>
      </c>
      <c r="AJ283" s="4" t="s">
        <v>328</v>
      </c>
      <c r="AK283" s="4" t="s">
        <v>86</v>
      </c>
    </row>
    <row r="284" spans="1:37">
      <c r="A284" s="12">
        <v>217</v>
      </c>
      <c r="B284" s="13" t="s">
        <v>110</v>
      </c>
      <c r="C284" s="14" t="s">
        <v>801</v>
      </c>
      <c r="D284" s="15" t="s">
        <v>802</v>
      </c>
      <c r="E284" s="16">
        <v>98.59</v>
      </c>
      <c r="F284" s="17" t="s">
        <v>803</v>
      </c>
      <c r="I284" s="18">
        <f>ROUND(E284*G284,2)</f>
        <v>0</v>
      </c>
      <c r="J284" s="18">
        <f>ROUND(E284*G284,2)</f>
        <v>0</v>
      </c>
      <c r="K284" s="19">
        <v>1E-3</v>
      </c>
      <c r="L284" s="19">
        <f>E284*K284</f>
        <v>9.8590000000000011E-2</v>
      </c>
      <c r="N284" s="16">
        <f>E284*M284</f>
        <v>0</v>
      </c>
      <c r="P284" s="17" t="s">
        <v>82</v>
      </c>
      <c r="V284" s="20" t="s">
        <v>63</v>
      </c>
      <c r="X284" s="54" t="s">
        <v>801</v>
      </c>
      <c r="Y284" s="54" t="s">
        <v>801</v>
      </c>
      <c r="Z284" s="14" t="s">
        <v>568</v>
      </c>
      <c r="AA284" s="14" t="s">
        <v>82</v>
      </c>
      <c r="AJ284" s="4" t="s">
        <v>344</v>
      </c>
      <c r="AK284" s="4" t="s">
        <v>86</v>
      </c>
    </row>
    <row r="285" spans="1:37">
      <c r="A285" s="12">
        <v>218</v>
      </c>
      <c r="B285" s="13" t="s">
        <v>793</v>
      </c>
      <c r="C285" s="14" t="s">
        <v>804</v>
      </c>
      <c r="D285" s="15" t="s">
        <v>805</v>
      </c>
      <c r="E285" s="16">
        <v>5.4</v>
      </c>
      <c r="F285" s="17" t="s">
        <v>121</v>
      </c>
      <c r="H285" s="18">
        <f>ROUND(E285*G285,2)</f>
        <v>0</v>
      </c>
      <c r="J285" s="18">
        <f>ROUND(E285*G285,2)</f>
        <v>0</v>
      </c>
      <c r="K285" s="19">
        <v>8.0000000000000007E-5</v>
      </c>
      <c r="L285" s="19">
        <f>E285*K285</f>
        <v>4.3200000000000004E-4</v>
      </c>
      <c r="N285" s="16">
        <f>E285*M285</f>
        <v>0</v>
      </c>
      <c r="P285" s="17" t="s">
        <v>82</v>
      </c>
      <c r="V285" s="20" t="s">
        <v>325</v>
      </c>
      <c r="X285" s="54" t="s">
        <v>806</v>
      </c>
      <c r="Y285" s="54" t="s">
        <v>804</v>
      </c>
      <c r="Z285" s="14" t="s">
        <v>738</v>
      </c>
      <c r="AJ285" s="4" t="s">
        <v>328</v>
      </c>
      <c r="AK285" s="4" t="s">
        <v>86</v>
      </c>
    </row>
    <row r="286" spans="1:37" ht="25.5">
      <c r="A286" s="12">
        <v>219</v>
      </c>
      <c r="B286" s="13" t="s">
        <v>110</v>
      </c>
      <c r="C286" s="14" t="s">
        <v>807</v>
      </c>
      <c r="D286" s="15" t="s">
        <v>808</v>
      </c>
      <c r="E286" s="16">
        <v>2</v>
      </c>
      <c r="F286" s="17" t="s">
        <v>159</v>
      </c>
      <c r="I286" s="18">
        <f>ROUND(E286*G286,2)</f>
        <v>0</v>
      </c>
      <c r="J286" s="18">
        <f>ROUND(E286*G286,2)</f>
        <v>0</v>
      </c>
      <c r="L286" s="19">
        <f>E286*K286</f>
        <v>0</v>
      </c>
      <c r="N286" s="16">
        <f>E286*M286</f>
        <v>0</v>
      </c>
      <c r="P286" s="17" t="s">
        <v>82</v>
      </c>
      <c r="V286" s="20" t="s">
        <v>63</v>
      </c>
      <c r="X286" s="54" t="s">
        <v>807</v>
      </c>
      <c r="Y286" s="54" t="s">
        <v>807</v>
      </c>
      <c r="Z286" s="14" t="s">
        <v>809</v>
      </c>
      <c r="AA286" s="14" t="s">
        <v>82</v>
      </c>
      <c r="AJ286" s="4" t="s">
        <v>344</v>
      </c>
      <c r="AK286" s="4" t="s">
        <v>86</v>
      </c>
    </row>
    <row r="287" spans="1:37" ht="25.5">
      <c r="A287" s="12">
        <v>220</v>
      </c>
      <c r="B287" s="13" t="s">
        <v>793</v>
      </c>
      <c r="C287" s="14" t="s">
        <v>810</v>
      </c>
      <c r="D287" s="15" t="s">
        <v>811</v>
      </c>
      <c r="E287" s="16">
        <v>1</v>
      </c>
      <c r="F287" s="17" t="s">
        <v>159</v>
      </c>
      <c r="H287" s="18">
        <f>ROUND(E287*G287,2)</f>
        <v>0</v>
      </c>
      <c r="J287" s="18">
        <f>ROUND(E287*G287,2)</f>
        <v>0</v>
      </c>
      <c r="K287" s="19">
        <v>1.3999999999999999E-4</v>
      </c>
      <c r="L287" s="19">
        <f>E287*K287</f>
        <v>1.3999999999999999E-4</v>
      </c>
      <c r="N287" s="16">
        <f>E287*M287</f>
        <v>0</v>
      </c>
      <c r="P287" s="17" t="s">
        <v>82</v>
      </c>
      <c r="V287" s="20" t="s">
        <v>325</v>
      </c>
      <c r="X287" s="54" t="s">
        <v>812</v>
      </c>
      <c r="Y287" s="54" t="s">
        <v>810</v>
      </c>
      <c r="Z287" s="14" t="s">
        <v>738</v>
      </c>
      <c r="AJ287" s="4" t="s">
        <v>328</v>
      </c>
      <c r="AK287" s="4" t="s">
        <v>86</v>
      </c>
    </row>
    <row r="288" spans="1:37" ht="25.5">
      <c r="A288" s="12">
        <v>221</v>
      </c>
      <c r="B288" s="13" t="s">
        <v>110</v>
      </c>
      <c r="C288" s="14" t="s">
        <v>813</v>
      </c>
      <c r="D288" s="15" t="s">
        <v>814</v>
      </c>
      <c r="E288" s="16">
        <v>1</v>
      </c>
      <c r="F288" s="17" t="s">
        <v>159</v>
      </c>
      <c r="I288" s="18">
        <f>ROUND(E288*G288,2)</f>
        <v>0</v>
      </c>
      <c r="J288" s="18">
        <f>ROUND(E288*G288,2)</f>
        <v>0</v>
      </c>
      <c r="L288" s="19">
        <f>E288*K288</f>
        <v>0</v>
      </c>
      <c r="N288" s="16">
        <f>E288*M288</f>
        <v>0</v>
      </c>
      <c r="P288" s="17" t="s">
        <v>82</v>
      </c>
      <c r="V288" s="20" t="s">
        <v>63</v>
      </c>
      <c r="X288" s="54" t="s">
        <v>815</v>
      </c>
      <c r="Y288" s="54" t="s">
        <v>813</v>
      </c>
      <c r="Z288" s="14" t="s">
        <v>816</v>
      </c>
      <c r="AA288" s="14" t="s">
        <v>82</v>
      </c>
      <c r="AJ288" s="4" t="s">
        <v>344</v>
      </c>
      <c r="AK288" s="4" t="s">
        <v>86</v>
      </c>
    </row>
    <row r="289" spans="1:37">
      <c r="A289" s="12">
        <v>222</v>
      </c>
      <c r="B289" s="13" t="s">
        <v>793</v>
      </c>
      <c r="C289" s="14" t="s">
        <v>817</v>
      </c>
      <c r="D289" s="15" t="s">
        <v>818</v>
      </c>
      <c r="F289" s="17" t="s">
        <v>53</v>
      </c>
      <c r="H289" s="18">
        <f>ROUND(E289*G289,2)</f>
        <v>0</v>
      </c>
      <c r="J289" s="18">
        <f>ROUND(E289*G289,2)</f>
        <v>0</v>
      </c>
      <c r="L289" s="19">
        <f>E289*K289</f>
        <v>0</v>
      </c>
      <c r="N289" s="16">
        <f>E289*M289</f>
        <v>0</v>
      </c>
      <c r="P289" s="17" t="s">
        <v>82</v>
      </c>
      <c r="V289" s="20" t="s">
        <v>325</v>
      </c>
      <c r="X289" s="54" t="s">
        <v>819</v>
      </c>
      <c r="Y289" s="54" t="s">
        <v>817</v>
      </c>
      <c r="Z289" s="14" t="s">
        <v>797</v>
      </c>
      <c r="AJ289" s="4" t="s">
        <v>328</v>
      </c>
      <c r="AK289" s="4" t="s">
        <v>86</v>
      </c>
    </row>
    <row r="290" spans="1:37">
      <c r="D290" s="55" t="s">
        <v>820</v>
      </c>
      <c r="E290" s="56">
        <f>J290</f>
        <v>0</v>
      </c>
      <c r="H290" s="56">
        <f>SUM(H281:H289)</f>
        <v>0</v>
      </c>
      <c r="I290" s="56">
        <f>SUM(I281:I289)</f>
        <v>0</v>
      </c>
      <c r="J290" s="56">
        <f>SUM(J281:J289)</f>
        <v>0</v>
      </c>
      <c r="L290" s="57">
        <f>SUM(L281:L289)</f>
        <v>9.9267000000000008E-2</v>
      </c>
      <c r="N290" s="58">
        <f>SUM(N281:N289)</f>
        <v>0</v>
      </c>
      <c r="W290" s="16">
        <f>SUM(W281:W289)</f>
        <v>0</v>
      </c>
    </row>
    <row r="292" spans="1:37">
      <c r="B292" s="14" t="s">
        <v>821</v>
      </c>
    </row>
    <row r="293" spans="1:37">
      <c r="A293" s="12">
        <v>223</v>
      </c>
      <c r="B293" s="13" t="s">
        <v>822</v>
      </c>
      <c r="C293" s="14" t="s">
        <v>823</v>
      </c>
      <c r="D293" s="15" t="s">
        <v>824</v>
      </c>
      <c r="E293" s="16">
        <v>7.6</v>
      </c>
      <c r="F293" s="17" t="s">
        <v>121</v>
      </c>
      <c r="H293" s="18">
        <f>ROUND(E293*G293,2)</f>
        <v>0</v>
      </c>
      <c r="J293" s="18">
        <f>ROUND(E293*G293,2)</f>
        <v>0</v>
      </c>
      <c r="K293" s="19">
        <v>1.47E-3</v>
      </c>
      <c r="L293" s="19">
        <f>E293*K293</f>
        <v>1.1172E-2</v>
      </c>
      <c r="N293" s="16">
        <f>E293*M293</f>
        <v>0</v>
      </c>
      <c r="P293" s="17" t="s">
        <v>82</v>
      </c>
      <c r="V293" s="20" t="s">
        <v>325</v>
      </c>
      <c r="X293" s="54" t="s">
        <v>825</v>
      </c>
      <c r="Y293" s="54" t="s">
        <v>823</v>
      </c>
      <c r="Z293" s="14" t="s">
        <v>826</v>
      </c>
      <c r="AJ293" s="4" t="s">
        <v>328</v>
      </c>
      <c r="AK293" s="4" t="s">
        <v>86</v>
      </c>
    </row>
    <row r="294" spans="1:37">
      <c r="A294" s="12">
        <v>224</v>
      </c>
      <c r="B294" s="13" t="s">
        <v>822</v>
      </c>
      <c r="C294" s="14" t="s">
        <v>827</v>
      </c>
      <c r="D294" s="15" t="s">
        <v>828</v>
      </c>
      <c r="E294" s="16">
        <v>8.5500000000000007</v>
      </c>
      <c r="F294" s="17" t="s">
        <v>121</v>
      </c>
      <c r="H294" s="18">
        <f>ROUND(E294*G294,2)</f>
        <v>0</v>
      </c>
      <c r="J294" s="18">
        <f>ROUND(E294*G294,2)</f>
        <v>0</v>
      </c>
      <c r="K294" s="19">
        <v>9.6000000000000002E-4</v>
      </c>
      <c r="L294" s="19">
        <f>E294*K294</f>
        <v>8.2080000000000018E-3</v>
      </c>
      <c r="N294" s="16">
        <f>E294*M294</f>
        <v>0</v>
      </c>
      <c r="P294" s="17" t="s">
        <v>82</v>
      </c>
      <c r="V294" s="20" t="s">
        <v>325</v>
      </c>
      <c r="X294" s="54" t="s">
        <v>829</v>
      </c>
      <c r="Y294" s="54" t="s">
        <v>827</v>
      </c>
      <c r="Z294" s="14" t="s">
        <v>826</v>
      </c>
      <c r="AJ294" s="4" t="s">
        <v>328</v>
      </c>
      <c r="AK294" s="4" t="s">
        <v>86</v>
      </c>
    </row>
    <row r="295" spans="1:37">
      <c r="A295" s="12">
        <v>225</v>
      </c>
      <c r="B295" s="13" t="s">
        <v>822</v>
      </c>
      <c r="C295" s="14" t="s">
        <v>830</v>
      </c>
      <c r="D295" s="15" t="s">
        <v>831</v>
      </c>
      <c r="E295" s="16">
        <v>4.43</v>
      </c>
      <c r="F295" s="17" t="s">
        <v>121</v>
      </c>
      <c r="H295" s="18">
        <f>ROUND(E295*G295,2)</f>
        <v>0</v>
      </c>
      <c r="J295" s="18">
        <f>ROUND(E295*G295,2)</f>
        <v>0</v>
      </c>
      <c r="K295" s="19">
        <v>7.7999999999999999E-4</v>
      </c>
      <c r="L295" s="19">
        <f>E295*K295</f>
        <v>3.4553999999999995E-3</v>
      </c>
      <c r="N295" s="16">
        <f>E295*M295</f>
        <v>0</v>
      </c>
      <c r="P295" s="17" t="s">
        <v>82</v>
      </c>
      <c r="V295" s="20" t="s">
        <v>325</v>
      </c>
      <c r="X295" s="54" t="s">
        <v>832</v>
      </c>
      <c r="Y295" s="54" t="s">
        <v>830</v>
      </c>
      <c r="Z295" s="14" t="s">
        <v>826</v>
      </c>
      <c r="AJ295" s="4" t="s">
        <v>328</v>
      </c>
      <c r="AK295" s="4" t="s">
        <v>86</v>
      </c>
    </row>
    <row r="296" spans="1:37">
      <c r="A296" s="12">
        <v>226</v>
      </c>
      <c r="B296" s="13" t="s">
        <v>822</v>
      </c>
      <c r="C296" s="14" t="s">
        <v>833</v>
      </c>
      <c r="D296" s="15" t="s">
        <v>834</v>
      </c>
      <c r="E296" s="16">
        <v>3.9</v>
      </c>
      <c r="F296" s="17" t="s">
        <v>121</v>
      </c>
      <c r="H296" s="18">
        <f>ROUND(E296*G296,2)</f>
        <v>0</v>
      </c>
      <c r="J296" s="18">
        <f>ROUND(E296*G296,2)</f>
        <v>0</v>
      </c>
      <c r="K296" s="19">
        <v>7.7999999999999999E-4</v>
      </c>
      <c r="L296" s="19">
        <f>E296*K296</f>
        <v>3.042E-3</v>
      </c>
      <c r="N296" s="16">
        <f>E296*M296</f>
        <v>0</v>
      </c>
      <c r="P296" s="17" t="s">
        <v>82</v>
      </c>
      <c r="V296" s="20" t="s">
        <v>325</v>
      </c>
      <c r="X296" s="54" t="s">
        <v>835</v>
      </c>
      <c r="Y296" s="54" t="s">
        <v>833</v>
      </c>
      <c r="Z296" s="14" t="s">
        <v>826</v>
      </c>
      <c r="AJ296" s="4" t="s">
        <v>328</v>
      </c>
      <c r="AK296" s="4" t="s">
        <v>86</v>
      </c>
    </row>
    <row r="297" spans="1:37">
      <c r="A297" s="12">
        <v>227</v>
      </c>
      <c r="B297" s="13" t="s">
        <v>822</v>
      </c>
      <c r="C297" s="14" t="s">
        <v>836</v>
      </c>
      <c r="D297" s="15" t="s">
        <v>837</v>
      </c>
      <c r="E297" s="16">
        <v>6.38</v>
      </c>
      <c r="F297" s="17" t="s">
        <v>136</v>
      </c>
      <c r="H297" s="18">
        <f>ROUND(E297*G297,2)</f>
        <v>0</v>
      </c>
      <c r="J297" s="18">
        <f>ROUND(E297*G297,2)</f>
        <v>0</v>
      </c>
      <c r="L297" s="19">
        <f>E297*K297</f>
        <v>0</v>
      </c>
      <c r="N297" s="16">
        <f>E297*M297</f>
        <v>0</v>
      </c>
      <c r="P297" s="17" t="s">
        <v>82</v>
      </c>
      <c r="V297" s="20" t="s">
        <v>325</v>
      </c>
      <c r="X297" s="54" t="s">
        <v>838</v>
      </c>
      <c r="Y297" s="54" t="s">
        <v>836</v>
      </c>
      <c r="Z297" s="14" t="s">
        <v>138</v>
      </c>
      <c r="AJ297" s="4" t="s">
        <v>328</v>
      </c>
      <c r="AK297" s="4" t="s">
        <v>86</v>
      </c>
    </row>
    <row r="298" spans="1:37">
      <c r="A298" s="12">
        <v>228</v>
      </c>
      <c r="B298" s="13" t="s">
        <v>822</v>
      </c>
      <c r="C298" s="14" t="s">
        <v>839</v>
      </c>
      <c r="D298" s="15" t="s">
        <v>840</v>
      </c>
      <c r="E298" s="16">
        <v>26.19</v>
      </c>
      <c r="F298" s="17" t="s">
        <v>136</v>
      </c>
      <c r="H298" s="18">
        <f>ROUND(E298*G298,2)</f>
        <v>0</v>
      </c>
      <c r="J298" s="18">
        <f>ROUND(E298*G298,2)</f>
        <v>0</v>
      </c>
      <c r="K298" s="19">
        <v>4.9100000000000003E-3</v>
      </c>
      <c r="L298" s="19">
        <f>E298*K298</f>
        <v>0.12859290000000001</v>
      </c>
      <c r="N298" s="16">
        <f>E298*M298</f>
        <v>0</v>
      </c>
      <c r="P298" s="17" t="s">
        <v>82</v>
      </c>
      <c r="V298" s="20" t="s">
        <v>325</v>
      </c>
      <c r="X298" s="54" t="s">
        <v>841</v>
      </c>
      <c r="Y298" s="54" t="s">
        <v>839</v>
      </c>
      <c r="Z298" s="14" t="s">
        <v>826</v>
      </c>
      <c r="AJ298" s="4" t="s">
        <v>328</v>
      </c>
      <c r="AK298" s="4" t="s">
        <v>86</v>
      </c>
    </row>
    <row r="299" spans="1:37">
      <c r="A299" s="12">
        <v>229</v>
      </c>
      <c r="B299" s="13" t="s">
        <v>110</v>
      </c>
      <c r="C299" s="14" t="s">
        <v>842</v>
      </c>
      <c r="D299" s="15" t="s">
        <v>843</v>
      </c>
      <c r="E299" s="16">
        <v>27.989000000000001</v>
      </c>
      <c r="F299" s="17" t="s">
        <v>136</v>
      </c>
      <c r="I299" s="18">
        <f>ROUND(E299*G299,2)</f>
        <v>0</v>
      </c>
      <c r="J299" s="18">
        <f>ROUND(E299*G299,2)</f>
        <v>0</v>
      </c>
      <c r="K299" s="19">
        <v>0.02</v>
      </c>
      <c r="L299" s="19">
        <f>E299*K299</f>
        <v>0.55978000000000006</v>
      </c>
      <c r="N299" s="16">
        <f>E299*M299</f>
        <v>0</v>
      </c>
      <c r="P299" s="17" t="s">
        <v>82</v>
      </c>
      <c r="V299" s="20" t="s">
        <v>63</v>
      </c>
      <c r="X299" s="54" t="s">
        <v>842</v>
      </c>
      <c r="Y299" s="54" t="s">
        <v>842</v>
      </c>
      <c r="Z299" s="14" t="s">
        <v>844</v>
      </c>
      <c r="AA299" s="14" t="s">
        <v>82</v>
      </c>
      <c r="AJ299" s="4" t="s">
        <v>344</v>
      </c>
      <c r="AK299" s="4" t="s">
        <v>86</v>
      </c>
    </row>
    <row r="300" spans="1:37">
      <c r="A300" s="12">
        <v>230</v>
      </c>
      <c r="B300" s="13" t="s">
        <v>822</v>
      </c>
      <c r="C300" s="14" t="s">
        <v>845</v>
      </c>
      <c r="D300" s="15" t="s">
        <v>846</v>
      </c>
      <c r="F300" s="17" t="s">
        <v>53</v>
      </c>
      <c r="H300" s="18">
        <f>ROUND(E300*G300,2)</f>
        <v>0</v>
      </c>
      <c r="J300" s="18">
        <f>ROUND(E300*G300,2)</f>
        <v>0</v>
      </c>
      <c r="L300" s="19">
        <f>E300*K300</f>
        <v>0</v>
      </c>
      <c r="N300" s="16">
        <f>E300*M300</f>
        <v>0</v>
      </c>
      <c r="P300" s="17" t="s">
        <v>82</v>
      </c>
      <c r="V300" s="20" t="s">
        <v>325</v>
      </c>
      <c r="X300" s="54" t="s">
        <v>847</v>
      </c>
      <c r="Y300" s="54" t="s">
        <v>845</v>
      </c>
      <c r="Z300" s="14" t="s">
        <v>826</v>
      </c>
      <c r="AJ300" s="4" t="s">
        <v>328</v>
      </c>
      <c r="AK300" s="4" t="s">
        <v>86</v>
      </c>
    </row>
    <row r="301" spans="1:37">
      <c r="D301" s="55" t="s">
        <v>848</v>
      </c>
      <c r="E301" s="56">
        <f>J301</f>
        <v>0</v>
      </c>
      <c r="H301" s="56">
        <f>SUM(H292:H300)</f>
        <v>0</v>
      </c>
      <c r="I301" s="56">
        <f>SUM(I292:I300)</f>
        <v>0</v>
      </c>
      <c r="J301" s="56">
        <f>SUM(J292:J300)</f>
        <v>0</v>
      </c>
      <c r="L301" s="57">
        <f>SUM(L292:L300)</f>
        <v>0.7142503</v>
      </c>
      <c r="N301" s="58">
        <f>SUM(N292:N300)</f>
        <v>0</v>
      </c>
      <c r="W301" s="16">
        <f>SUM(W292:W300)</f>
        <v>0</v>
      </c>
    </row>
    <row r="303" spans="1:37">
      <c r="B303" s="14" t="s">
        <v>849</v>
      </c>
    </row>
    <row r="304" spans="1:37">
      <c r="A304" s="12">
        <v>231</v>
      </c>
      <c r="B304" s="13" t="s">
        <v>850</v>
      </c>
      <c r="C304" s="14" t="s">
        <v>851</v>
      </c>
      <c r="D304" s="15" t="s">
        <v>852</v>
      </c>
      <c r="E304" s="16">
        <v>74.69</v>
      </c>
      <c r="F304" s="17" t="s">
        <v>136</v>
      </c>
      <c r="H304" s="18">
        <f>ROUND(E304*G304,2)</f>
        <v>0</v>
      </c>
      <c r="J304" s="18">
        <f>ROUND(E304*G304,2)</f>
        <v>0</v>
      </c>
      <c r="L304" s="19">
        <f>E304*K304</f>
        <v>0</v>
      </c>
      <c r="M304" s="16">
        <v>1E-3</v>
      </c>
      <c r="N304" s="16">
        <f>E304*M304</f>
        <v>7.4689999999999993E-2</v>
      </c>
      <c r="P304" s="17" t="s">
        <v>82</v>
      </c>
      <c r="V304" s="20" t="s">
        <v>325</v>
      </c>
      <c r="X304" s="54" t="s">
        <v>853</v>
      </c>
      <c r="Y304" s="54" t="s">
        <v>851</v>
      </c>
      <c r="Z304" s="14" t="s">
        <v>854</v>
      </c>
      <c r="AJ304" s="4" t="s">
        <v>328</v>
      </c>
      <c r="AK304" s="4" t="s">
        <v>86</v>
      </c>
    </row>
    <row r="305" spans="1:37" ht="25.5">
      <c r="A305" s="12">
        <v>232</v>
      </c>
      <c r="B305" s="13" t="s">
        <v>850</v>
      </c>
      <c r="C305" s="14" t="s">
        <v>855</v>
      </c>
      <c r="D305" s="15" t="s">
        <v>856</v>
      </c>
      <c r="E305" s="16">
        <v>71.510000000000005</v>
      </c>
      <c r="F305" s="17" t="s">
        <v>136</v>
      </c>
      <c r="H305" s="18">
        <f>ROUND(E305*G305,2)</f>
        <v>0</v>
      </c>
      <c r="J305" s="18">
        <f>ROUND(E305*G305,2)</f>
        <v>0</v>
      </c>
      <c r="K305" s="19">
        <v>3.6999999999999999E-4</v>
      </c>
      <c r="L305" s="19">
        <f>E305*K305</f>
        <v>2.6458700000000002E-2</v>
      </c>
      <c r="N305" s="16">
        <f>E305*M305</f>
        <v>0</v>
      </c>
      <c r="P305" s="17" t="s">
        <v>82</v>
      </c>
      <c r="V305" s="20" t="s">
        <v>325</v>
      </c>
      <c r="X305" s="54" t="s">
        <v>857</v>
      </c>
      <c r="Y305" s="54" t="s">
        <v>855</v>
      </c>
      <c r="Z305" s="14" t="s">
        <v>854</v>
      </c>
      <c r="AJ305" s="4" t="s">
        <v>328</v>
      </c>
      <c r="AK305" s="4" t="s">
        <v>86</v>
      </c>
    </row>
    <row r="306" spans="1:37">
      <c r="A306" s="12">
        <v>233</v>
      </c>
      <c r="B306" s="13" t="s">
        <v>110</v>
      </c>
      <c r="C306" s="14" t="s">
        <v>858</v>
      </c>
      <c r="D306" s="15" t="s">
        <v>859</v>
      </c>
      <c r="E306" s="16">
        <v>85.811999999999998</v>
      </c>
      <c r="F306" s="17" t="s">
        <v>136</v>
      </c>
      <c r="I306" s="18">
        <f>ROUND(E306*G306,2)</f>
        <v>0</v>
      </c>
      <c r="J306" s="18">
        <f>ROUND(E306*G306,2)</f>
        <v>0</v>
      </c>
      <c r="K306" s="19">
        <v>1.1999999999999999E-3</v>
      </c>
      <c r="L306" s="19">
        <f>E306*K306</f>
        <v>0.10297439999999999</v>
      </c>
      <c r="N306" s="16">
        <f>E306*M306</f>
        <v>0</v>
      </c>
      <c r="P306" s="17" t="s">
        <v>82</v>
      </c>
      <c r="V306" s="20" t="s">
        <v>63</v>
      </c>
      <c r="X306" s="54" t="s">
        <v>860</v>
      </c>
      <c r="Y306" s="54" t="s">
        <v>858</v>
      </c>
      <c r="Z306" s="14" t="s">
        <v>861</v>
      </c>
      <c r="AA306" s="14" t="s">
        <v>82</v>
      </c>
      <c r="AJ306" s="4" t="s">
        <v>344</v>
      </c>
      <c r="AK306" s="4" t="s">
        <v>86</v>
      </c>
    </row>
    <row r="307" spans="1:37">
      <c r="A307" s="12">
        <v>234</v>
      </c>
      <c r="B307" s="13" t="s">
        <v>850</v>
      </c>
      <c r="C307" s="14" t="s">
        <v>862</v>
      </c>
      <c r="D307" s="15" t="s">
        <v>863</v>
      </c>
      <c r="F307" s="17" t="s">
        <v>53</v>
      </c>
      <c r="H307" s="18">
        <f>ROUND(E307*G307,2)</f>
        <v>0</v>
      </c>
      <c r="J307" s="18">
        <f>ROUND(E307*G307,2)</f>
        <v>0</v>
      </c>
      <c r="L307" s="19">
        <f>E307*K307</f>
        <v>0</v>
      </c>
      <c r="N307" s="16">
        <f>E307*M307</f>
        <v>0</v>
      </c>
      <c r="P307" s="17" t="s">
        <v>82</v>
      </c>
      <c r="V307" s="20" t="s">
        <v>325</v>
      </c>
      <c r="X307" s="54" t="s">
        <v>864</v>
      </c>
      <c r="Y307" s="54" t="s">
        <v>862</v>
      </c>
      <c r="Z307" s="14" t="s">
        <v>865</v>
      </c>
      <c r="AJ307" s="4" t="s">
        <v>328</v>
      </c>
      <c r="AK307" s="4" t="s">
        <v>86</v>
      </c>
    </row>
    <row r="308" spans="1:37">
      <c r="D308" s="55" t="s">
        <v>866</v>
      </c>
      <c r="E308" s="56">
        <f>J308</f>
        <v>0</v>
      </c>
      <c r="H308" s="56">
        <f>SUM(H303:H307)</f>
        <v>0</v>
      </c>
      <c r="I308" s="56">
        <f>SUM(I303:I307)</f>
        <v>0</v>
      </c>
      <c r="J308" s="56">
        <f>SUM(J303:J307)</f>
        <v>0</v>
      </c>
      <c r="L308" s="57">
        <f>SUM(L303:L307)</f>
        <v>0.1294331</v>
      </c>
      <c r="N308" s="58">
        <f>SUM(N303:N307)</f>
        <v>7.4689999999999993E-2</v>
      </c>
      <c r="W308" s="16">
        <f>SUM(W303:W307)</f>
        <v>0</v>
      </c>
    </row>
    <row r="310" spans="1:37">
      <c r="B310" s="14" t="s">
        <v>867</v>
      </c>
    </row>
    <row r="311" spans="1:37" ht="25.5">
      <c r="A311" s="12">
        <v>235</v>
      </c>
      <c r="B311" s="13" t="s">
        <v>822</v>
      </c>
      <c r="C311" s="14" t="s">
        <v>868</v>
      </c>
      <c r="D311" s="15" t="s">
        <v>869</v>
      </c>
      <c r="E311" s="16">
        <v>35.24</v>
      </c>
      <c r="F311" s="17" t="s">
        <v>136</v>
      </c>
      <c r="H311" s="18">
        <f>ROUND(E311*G311,2)</f>
        <v>0</v>
      </c>
      <c r="J311" s="18">
        <f>ROUND(E311*G311,2)</f>
        <v>0</v>
      </c>
      <c r="K311" s="19">
        <v>3.4000000000000002E-4</v>
      </c>
      <c r="L311" s="19">
        <f>E311*K311</f>
        <v>1.1981600000000002E-2</v>
      </c>
      <c r="N311" s="16">
        <f>E311*M311</f>
        <v>0</v>
      </c>
      <c r="P311" s="17" t="s">
        <v>82</v>
      </c>
      <c r="V311" s="20" t="s">
        <v>325</v>
      </c>
      <c r="X311" s="54" t="s">
        <v>870</v>
      </c>
      <c r="Y311" s="54" t="s">
        <v>868</v>
      </c>
      <c r="Z311" s="14" t="s">
        <v>138</v>
      </c>
      <c r="AJ311" s="4" t="s">
        <v>328</v>
      </c>
      <c r="AK311" s="4" t="s">
        <v>86</v>
      </c>
    </row>
    <row r="312" spans="1:37">
      <c r="A312" s="12">
        <v>236</v>
      </c>
      <c r="B312" s="13" t="s">
        <v>110</v>
      </c>
      <c r="C312" s="14" t="s">
        <v>871</v>
      </c>
      <c r="D312" s="15" t="s">
        <v>872</v>
      </c>
      <c r="E312" s="16">
        <v>35.945</v>
      </c>
      <c r="F312" s="17" t="s">
        <v>136</v>
      </c>
      <c r="I312" s="18">
        <f>ROUND(E312*G312,2)</f>
        <v>0</v>
      </c>
      <c r="J312" s="18">
        <f>ROUND(E312*G312,2)</f>
        <v>0</v>
      </c>
      <c r="K312" s="19">
        <v>1.6E-2</v>
      </c>
      <c r="L312" s="19">
        <f>E312*K312</f>
        <v>0.57511999999999996</v>
      </c>
      <c r="N312" s="16">
        <f>E312*M312</f>
        <v>0</v>
      </c>
      <c r="P312" s="17" t="s">
        <v>82</v>
      </c>
      <c r="V312" s="20" t="s">
        <v>63</v>
      </c>
      <c r="X312" s="54" t="s">
        <v>871</v>
      </c>
      <c r="Y312" s="54" t="s">
        <v>871</v>
      </c>
      <c r="Z312" s="14" t="s">
        <v>844</v>
      </c>
      <c r="AA312" s="14" t="s">
        <v>82</v>
      </c>
      <c r="AJ312" s="4" t="s">
        <v>344</v>
      </c>
      <c r="AK312" s="4" t="s">
        <v>86</v>
      </c>
    </row>
    <row r="313" spans="1:37">
      <c r="A313" s="12">
        <v>237</v>
      </c>
      <c r="B313" s="13" t="s">
        <v>822</v>
      </c>
      <c r="C313" s="14" t="s">
        <v>873</v>
      </c>
      <c r="D313" s="15" t="s">
        <v>874</v>
      </c>
      <c r="E313" s="16">
        <v>35.24</v>
      </c>
      <c r="F313" s="17" t="s">
        <v>136</v>
      </c>
      <c r="H313" s="18">
        <f>ROUND(E313*G313,2)</f>
        <v>0</v>
      </c>
      <c r="J313" s="18">
        <f>ROUND(E313*G313,2)</f>
        <v>0</v>
      </c>
      <c r="L313" s="19">
        <f>E313*K313</f>
        <v>0</v>
      </c>
      <c r="N313" s="16">
        <f>E313*M313</f>
        <v>0</v>
      </c>
      <c r="P313" s="17" t="s">
        <v>82</v>
      </c>
      <c r="V313" s="20" t="s">
        <v>325</v>
      </c>
      <c r="X313" s="54" t="s">
        <v>875</v>
      </c>
      <c r="Y313" s="54" t="s">
        <v>873</v>
      </c>
      <c r="Z313" s="14" t="s">
        <v>826</v>
      </c>
      <c r="AJ313" s="4" t="s">
        <v>328</v>
      </c>
      <c r="AK313" s="4" t="s">
        <v>86</v>
      </c>
    </row>
    <row r="314" spans="1:37">
      <c r="A314" s="12">
        <v>238</v>
      </c>
      <c r="B314" s="13" t="s">
        <v>822</v>
      </c>
      <c r="C314" s="14" t="s">
        <v>876</v>
      </c>
      <c r="D314" s="15" t="s">
        <v>877</v>
      </c>
      <c r="E314" s="16">
        <v>4.4000000000000004</v>
      </c>
      <c r="F314" s="17" t="s">
        <v>121</v>
      </c>
      <c r="H314" s="18">
        <f>ROUND(E314*G314,2)</f>
        <v>0</v>
      </c>
      <c r="J314" s="18">
        <f>ROUND(E314*G314,2)</f>
        <v>0</v>
      </c>
      <c r="K314" s="19">
        <v>3.1E-4</v>
      </c>
      <c r="L314" s="19">
        <f>E314*K314</f>
        <v>1.3640000000000002E-3</v>
      </c>
      <c r="N314" s="16">
        <f>E314*M314</f>
        <v>0</v>
      </c>
      <c r="P314" s="17" t="s">
        <v>82</v>
      </c>
      <c r="V314" s="20" t="s">
        <v>325</v>
      </c>
      <c r="X314" s="54" t="s">
        <v>878</v>
      </c>
      <c r="Y314" s="54" t="s">
        <v>876</v>
      </c>
      <c r="Z314" s="14" t="s">
        <v>826</v>
      </c>
      <c r="AJ314" s="4" t="s">
        <v>328</v>
      </c>
      <c r="AK314" s="4" t="s">
        <v>86</v>
      </c>
    </row>
    <row r="315" spans="1:37">
      <c r="A315" s="12">
        <v>239</v>
      </c>
      <c r="B315" s="13" t="s">
        <v>822</v>
      </c>
      <c r="C315" s="14" t="s">
        <v>879</v>
      </c>
      <c r="D315" s="15" t="s">
        <v>880</v>
      </c>
      <c r="F315" s="17" t="s">
        <v>53</v>
      </c>
      <c r="H315" s="18">
        <f>ROUND(E315*G315,2)</f>
        <v>0</v>
      </c>
      <c r="J315" s="18">
        <f>ROUND(E315*G315,2)</f>
        <v>0</v>
      </c>
      <c r="L315" s="19">
        <f>E315*K315</f>
        <v>0</v>
      </c>
      <c r="N315" s="16">
        <f>E315*M315</f>
        <v>0</v>
      </c>
      <c r="P315" s="17" t="s">
        <v>82</v>
      </c>
      <c r="V315" s="20" t="s">
        <v>325</v>
      </c>
      <c r="X315" s="54" t="s">
        <v>881</v>
      </c>
      <c r="Y315" s="54" t="s">
        <v>879</v>
      </c>
      <c r="Z315" s="14" t="s">
        <v>826</v>
      </c>
      <c r="AJ315" s="4" t="s">
        <v>328</v>
      </c>
      <c r="AK315" s="4" t="s">
        <v>86</v>
      </c>
    </row>
    <row r="316" spans="1:37">
      <c r="D316" s="55" t="s">
        <v>882</v>
      </c>
      <c r="E316" s="56">
        <f>J316</f>
        <v>0</v>
      </c>
      <c r="H316" s="56">
        <f>SUM(H310:H315)</f>
        <v>0</v>
      </c>
      <c r="I316" s="56">
        <f>SUM(I310:I315)</f>
        <v>0</v>
      </c>
      <c r="J316" s="56">
        <f>SUM(J310:J315)</f>
        <v>0</v>
      </c>
      <c r="L316" s="57">
        <f>SUM(L310:L315)</f>
        <v>0.58846560000000003</v>
      </c>
      <c r="N316" s="58">
        <f>SUM(N310:N315)</f>
        <v>0</v>
      </c>
      <c r="W316" s="16">
        <f>SUM(W310:W315)</f>
        <v>0</v>
      </c>
    </row>
    <row r="318" spans="1:37">
      <c r="B318" s="14" t="s">
        <v>883</v>
      </c>
    </row>
    <row r="319" spans="1:37">
      <c r="A319" s="12">
        <v>240</v>
      </c>
      <c r="B319" s="13" t="s">
        <v>884</v>
      </c>
      <c r="C319" s="14" t="s">
        <v>885</v>
      </c>
      <c r="D319" s="15" t="s">
        <v>886</v>
      </c>
      <c r="E319" s="16">
        <v>0.88</v>
      </c>
      <c r="F319" s="17" t="s">
        <v>136</v>
      </c>
      <c r="H319" s="18">
        <f>ROUND(E319*G319,2)</f>
        <v>0</v>
      </c>
      <c r="J319" s="18">
        <f>ROUND(E319*G319,2)</f>
        <v>0</v>
      </c>
      <c r="L319" s="19">
        <f>E319*K319</f>
        <v>0</v>
      </c>
      <c r="N319" s="16">
        <f>E319*M319</f>
        <v>0</v>
      </c>
      <c r="P319" s="17" t="s">
        <v>82</v>
      </c>
      <c r="V319" s="20" t="s">
        <v>325</v>
      </c>
      <c r="X319" s="54" t="s">
        <v>887</v>
      </c>
      <c r="Y319" s="54" t="s">
        <v>885</v>
      </c>
      <c r="Z319" s="14" t="s">
        <v>257</v>
      </c>
      <c r="AJ319" s="4" t="s">
        <v>328</v>
      </c>
      <c r="AK319" s="4" t="s">
        <v>86</v>
      </c>
    </row>
    <row r="320" spans="1:37">
      <c r="A320" s="12">
        <v>241</v>
      </c>
      <c r="B320" s="13" t="s">
        <v>884</v>
      </c>
      <c r="C320" s="14" t="s">
        <v>888</v>
      </c>
      <c r="D320" s="15" t="s">
        <v>889</v>
      </c>
      <c r="E320" s="16">
        <v>4.72</v>
      </c>
      <c r="F320" s="17" t="s">
        <v>136</v>
      </c>
      <c r="H320" s="18">
        <f>ROUND(E320*G320,2)</f>
        <v>0</v>
      </c>
      <c r="J320" s="18">
        <f>ROUND(E320*G320,2)</f>
        <v>0</v>
      </c>
      <c r="K320" s="19">
        <v>1.6000000000000001E-4</v>
      </c>
      <c r="L320" s="19">
        <f>E320*K320</f>
        <v>7.5520000000000003E-4</v>
      </c>
      <c r="N320" s="16">
        <f>E320*M320</f>
        <v>0</v>
      </c>
      <c r="P320" s="17" t="s">
        <v>82</v>
      </c>
      <c r="V320" s="20" t="s">
        <v>325</v>
      </c>
      <c r="X320" s="54" t="s">
        <v>890</v>
      </c>
      <c r="Y320" s="54" t="s">
        <v>888</v>
      </c>
      <c r="Z320" s="14" t="s">
        <v>891</v>
      </c>
      <c r="AJ320" s="4" t="s">
        <v>328</v>
      </c>
      <c r="AK320" s="4" t="s">
        <v>86</v>
      </c>
    </row>
    <row r="321" spans="1:37">
      <c r="A321" s="12">
        <v>242</v>
      </c>
      <c r="B321" s="13" t="s">
        <v>884</v>
      </c>
      <c r="C321" s="14" t="s">
        <v>892</v>
      </c>
      <c r="D321" s="15" t="s">
        <v>893</v>
      </c>
      <c r="E321" s="16">
        <v>4.72</v>
      </c>
      <c r="F321" s="17" t="s">
        <v>136</v>
      </c>
      <c r="H321" s="18">
        <f>ROUND(E321*G321,2)</f>
        <v>0</v>
      </c>
      <c r="J321" s="18">
        <f>ROUND(E321*G321,2)</f>
        <v>0</v>
      </c>
      <c r="K321" s="19">
        <v>8.0000000000000007E-5</v>
      </c>
      <c r="L321" s="19">
        <f>E321*K321</f>
        <v>3.7760000000000002E-4</v>
      </c>
      <c r="N321" s="16">
        <f>E321*M321</f>
        <v>0</v>
      </c>
      <c r="P321" s="17" t="s">
        <v>82</v>
      </c>
      <c r="V321" s="20" t="s">
        <v>325</v>
      </c>
      <c r="X321" s="54" t="s">
        <v>894</v>
      </c>
      <c r="Y321" s="54" t="s">
        <v>892</v>
      </c>
      <c r="Z321" s="14" t="s">
        <v>891</v>
      </c>
      <c r="AJ321" s="4" t="s">
        <v>328</v>
      </c>
      <c r="AK321" s="4" t="s">
        <v>86</v>
      </c>
    </row>
    <row r="322" spans="1:37">
      <c r="A322" s="12">
        <v>243</v>
      </c>
      <c r="B322" s="13" t="s">
        <v>884</v>
      </c>
      <c r="C322" s="14" t="s">
        <v>895</v>
      </c>
      <c r="D322" s="15" t="s">
        <v>896</v>
      </c>
      <c r="E322" s="16">
        <v>5.3460000000000001</v>
      </c>
      <c r="F322" s="17" t="s">
        <v>136</v>
      </c>
      <c r="H322" s="18">
        <f>ROUND(E322*G322,2)</f>
        <v>0</v>
      </c>
      <c r="J322" s="18">
        <f>ROUND(E322*G322,2)</f>
        <v>0</v>
      </c>
      <c r="L322" s="19">
        <f>E322*K322</f>
        <v>0</v>
      </c>
      <c r="N322" s="16">
        <f>E322*M322</f>
        <v>0</v>
      </c>
      <c r="P322" s="17" t="s">
        <v>82</v>
      </c>
      <c r="V322" s="20" t="s">
        <v>325</v>
      </c>
      <c r="X322" s="54" t="s">
        <v>897</v>
      </c>
      <c r="Y322" s="54" t="s">
        <v>895</v>
      </c>
      <c r="Z322" s="14" t="s">
        <v>257</v>
      </c>
      <c r="AJ322" s="4" t="s">
        <v>328</v>
      </c>
      <c r="AK322" s="4" t="s">
        <v>86</v>
      </c>
    </row>
    <row r="323" spans="1:37">
      <c r="A323" s="12">
        <v>244</v>
      </c>
      <c r="B323" s="13" t="s">
        <v>884</v>
      </c>
      <c r="C323" s="14" t="s">
        <v>898</v>
      </c>
      <c r="D323" s="15" t="s">
        <v>899</v>
      </c>
      <c r="E323" s="16">
        <v>119.10599999999999</v>
      </c>
      <c r="F323" s="17" t="s">
        <v>136</v>
      </c>
      <c r="H323" s="18">
        <f>ROUND(E323*G323,2)</f>
        <v>0</v>
      </c>
      <c r="J323" s="18">
        <f>ROUND(E323*G323,2)</f>
        <v>0</v>
      </c>
      <c r="K323" s="19">
        <v>3.2000000000000003E-4</v>
      </c>
      <c r="L323" s="19">
        <f>E323*K323</f>
        <v>3.8113920000000003E-2</v>
      </c>
      <c r="N323" s="16">
        <f>E323*M323</f>
        <v>0</v>
      </c>
      <c r="P323" s="17" t="s">
        <v>82</v>
      </c>
      <c r="V323" s="20" t="s">
        <v>325</v>
      </c>
      <c r="X323" s="54" t="s">
        <v>900</v>
      </c>
      <c r="Y323" s="54" t="s">
        <v>898</v>
      </c>
      <c r="Z323" s="14" t="s">
        <v>901</v>
      </c>
      <c r="AJ323" s="4" t="s">
        <v>328</v>
      </c>
      <c r="AK323" s="4" t="s">
        <v>86</v>
      </c>
    </row>
    <row r="324" spans="1:37">
      <c r="A324" s="12">
        <v>245</v>
      </c>
      <c r="B324" s="13" t="s">
        <v>884</v>
      </c>
      <c r="C324" s="14" t="s">
        <v>902</v>
      </c>
      <c r="D324" s="15" t="s">
        <v>903</v>
      </c>
      <c r="E324" s="16">
        <v>543.221</v>
      </c>
      <c r="F324" s="17" t="s">
        <v>136</v>
      </c>
      <c r="H324" s="18">
        <f>ROUND(E324*G324,2)</f>
        <v>0</v>
      </c>
      <c r="J324" s="18">
        <f>ROUND(E324*G324,2)</f>
        <v>0</v>
      </c>
      <c r="K324" s="19">
        <v>3.4000000000000002E-4</v>
      </c>
      <c r="L324" s="19">
        <f>E324*K324</f>
        <v>0.18469514000000001</v>
      </c>
      <c r="N324" s="16">
        <f>E324*M324</f>
        <v>0</v>
      </c>
      <c r="P324" s="17" t="s">
        <v>82</v>
      </c>
      <c r="V324" s="20" t="s">
        <v>325</v>
      </c>
      <c r="X324" s="54" t="s">
        <v>904</v>
      </c>
      <c r="Y324" s="54" t="s">
        <v>902</v>
      </c>
      <c r="Z324" s="14" t="s">
        <v>901</v>
      </c>
      <c r="AJ324" s="4" t="s">
        <v>328</v>
      </c>
      <c r="AK324" s="4" t="s">
        <v>86</v>
      </c>
    </row>
    <row r="325" spans="1:37">
      <c r="A325" s="12">
        <v>246</v>
      </c>
      <c r="B325" s="13" t="s">
        <v>884</v>
      </c>
      <c r="C325" s="14" t="s">
        <v>905</v>
      </c>
      <c r="D325" s="15" t="s">
        <v>906</v>
      </c>
      <c r="E325" s="16">
        <v>43.335000000000001</v>
      </c>
      <c r="F325" s="17" t="s">
        <v>136</v>
      </c>
      <c r="H325" s="18">
        <f>ROUND(E325*G325,2)</f>
        <v>0</v>
      </c>
      <c r="J325" s="18">
        <f>ROUND(E325*G325,2)</f>
        <v>0</v>
      </c>
      <c r="K325" s="19">
        <v>3.1E-4</v>
      </c>
      <c r="L325" s="19">
        <f>E325*K325</f>
        <v>1.3433850000000001E-2</v>
      </c>
      <c r="N325" s="16">
        <f>E325*M325</f>
        <v>0</v>
      </c>
      <c r="P325" s="17" t="s">
        <v>82</v>
      </c>
      <c r="V325" s="20" t="s">
        <v>325</v>
      </c>
      <c r="X325" s="54" t="s">
        <v>907</v>
      </c>
      <c r="Y325" s="54" t="s">
        <v>905</v>
      </c>
      <c r="Z325" s="14" t="s">
        <v>232</v>
      </c>
      <c r="AJ325" s="4" t="s">
        <v>328</v>
      </c>
      <c r="AK325" s="4" t="s">
        <v>86</v>
      </c>
    </row>
    <row r="326" spans="1:37">
      <c r="D326" s="55" t="s">
        <v>908</v>
      </c>
      <c r="E326" s="56">
        <f>J326</f>
        <v>0</v>
      </c>
      <c r="H326" s="56">
        <f>SUM(H318:H325)</f>
        <v>0</v>
      </c>
      <c r="I326" s="56">
        <f>SUM(I318:I325)</f>
        <v>0</v>
      </c>
      <c r="J326" s="56">
        <f>SUM(J318:J325)</f>
        <v>0</v>
      </c>
      <c r="L326" s="57">
        <f>SUM(L318:L325)</f>
        <v>0.23737571000000002</v>
      </c>
      <c r="N326" s="58">
        <f>SUM(N318:N325)</f>
        <v>0</v>
      </c>
      <c r="W326" s="16">
        <f>SUM(W318:W325)</f>
        <v>0</v>
      </c>
    </row>
    <row r="328" spans="1:37">
      <c r="B328" s="14" t="s">
        <v>909</v>
      </c>
    </row>
    <row r="329" spans="1:37" ht="25.5">
      <c r="A329" s="12">
        <v>247</v>
      </c>
      <c r="B329" s="13" t="s">
        <v>910</v>
      </c>
      <c r="C329" s="14" t="s">
        <v>911</v>
      </c>
      <c r="D329" s="15" t="s">
        <v>912</v>
      </c>
      <c r="E329" s="16">
        <v>293.26100000000002</v>
      </c>
      <c r="F329" s="17" t="s">
        <v>136</v>
      </c>
      <c r="H329" s="18">
        <f>ROUND(E329*G329,2)</f>
        <v>0</v>
      </c>
      <c r="J329" s="18">
        <f>ROUND(E329*G329,2)</f>
        <v>0</v>
      </c>
      <c r="K329" s="19">
        <v>6.2E-4</v>
      </c>
      <c r="L329" s="19">
        <f>E329*K329</f>
        <v>0.18182182000000002</v>
      </c>
      <c r="N329" s="16">
        <f>E329*M329</f>
        <v>0</v>
      </c>
      <c r="P329" s="17" t="s">
        <v>82</v>
      </c>
      <c r="V329" s="20" t="s">
        <v>325</v>
      </c>
      <c r="X329" s="54" t="s">
        <v>913</v>
      </c>
      <c r="Y329" s="54" t="s">
        <v>911</v>
      </c>
      <c r="Z329" s="14" t="s">
        <v>891</v>
      </c>
      <c r="AJ329" s="4" t="s">
        <v>328</v>
      </c>
      <c r="AK329" s="4" t="s">
        <v>86</v>
      </c>
    </row>
    <row r="330" spans="1:37">
      <c r="D330" s="55" t="s">
        <v>914</v>
      </c>
      <c r="E330" s="56">
        <f>J330</f>
        <v>0</v>
      </c>
      <c r="H330" s="56">
        <f>SUM(H328:H329)</f>
        <v>0</v>
      </c>
      <c r="I330" s="56">
        <f>SUM(I328:I329)</f>
        <v>0</v>
      </c>
      <c r="J330" s="56">
        <f>SUM(J328:J329)</f>
        <v>0</v>
      </c>
      <c r="L330" s="57">
        <f>SUM(L328:L329)</f>
        <v>0.18182182000000002</v>
      </c>
      <c r="N330" s="58">
        <f>SUM(N328:N329)</f>
        <v>0</v>
      </c>
      <c r="W330" s="16">
        <f>SUM(W328:W329)</f>
        <v>0</v>
      </c>
    </row>
    <row r="332" spans="1:37">
      <c r="D332" s="55" t="s">
        <v>915</v>
      </c>
      <c r="E332" s="58">
        <f>J332</f>
        <v>0</v>
      </c>
      <c r="H332" s="56">
        <f>+H106+H117+H138+H156+H185+H190+H217+H223+H239+H250+H279+H290+H301+H308+H316+H326+H330</f>
        <v>0</v>
      </c>
      <c r="I332" s="56">
        <f>+I106+I117+I138+I156+I185+I190+I217+I223+I239+I250+I279+I290+I301+I308+I316+I326+I330</f>
        <v>0</v>
      </c>
      <c r="J332" s="56">
        <f>+J106+J117+J138+J156+J185+J190+J217+J223+J239+J250+J279+J290+J301+J308+J316+J326+J330</f>
        <v>0</v>
      </c>
      <c r="L332" s="57">
        <f>+L106+L117+L138+L156+L185+L190+L217+L223+L239+L250+L279+L290+L301+L308+L316+L326+L330</f>
        <v>18.196298909999996</v>
      </c>
      <c r="N332" s="58">
        <f>+N106+N117+N138+N156+N185+N190+N217+N223+N239+N250+N279+N290+N301+N308+N316+N326+N330</f>
        <v>31.368460000000002</v>
      </c>
      <c r="W332" s="16">
        <f>+W106+W117+W138+W156+W185+W190+W217+W223+W239+W250+W279+W290+W301+W308+W316+W326+W330</f>
        <v>0</v>
      </c>
    </row>
    <row r="334" spans="1:37">
      <c r="B334" s="53" t="s">
        <v>916</v>
      </c>
    </row>
    <row r="335" spans="1:37">
      <c r="B335" s="14" t="s">
        <v>917</v>
      </c>
    </row>
    <row r="336" spans="1:37" ht="25.5">
      <c r="A336" s="12">
        <v>248</v>
      </c>
      <c r="B336" s="13" t="s">
        <v>918</v>
      </c>
      <c r="C336" s="14" t="s">
        <v>919</v>
      </c>
      <c r="D336" s="15" t="s">
        <v>920</v>
      </c>
      <c r="E336" s="16">
        <v>11</v>
      </c>
      <c r="F336" s="17" t="s">
        <v>121</v>
      </c>
      <c r="H336" s="18">
        <f>ROUND(E336*G336,2)</f>
        <v>0</v>
      </c>
      <c r="J336" s="18">
        <f>ROUND(E336*G336,2)</f>
        <v>0</v>
      </c>
      <c r="L336" s="19">
        <f>E336*K336</f>
        <v>0</v>
      </c>
      <c r="N336" s="16">
        <f>E336*M336</f>
        <v>0</v>
      </c>
      <c r="P336" s="17" t="s">
        <v>82</v>
      </c>
      <c r="V336" s="20" t="s">
        <v>921</v>
      </c>
      <c r="X336" s="54" t="s">
        <v>922</v>
      </c>
      <c r="Y336" s="54" t="s">
        <v>919</v>
      </c>
      <c r="Z336" s="14" t="s">
        <v>923</v>
      </c>
      <c r="AJ336" s="4" t="s">
        <v>924</v>
      </c>
      <c r="AK336" s="4" t="s">
        <v>86</v>
      </c>
    </row>
    <row r="337" spans="1:37" ht="25.5">
      <c r="A337" s="12">
        <v>249</v>
      </c>
      <c r="B337" s="13" t="s">
        <v>110</v>
      </c>
      <c r="C337" s="14" t="s">
        <v>925</v>
      </c>
      <c r="D337" s="15" t="s">
        <v>926</v>
      </c>
      <c r="E337" s="16">
        <v>11</v>
      </c>
      <c r="F337" s="17" t="s">
        <v>121</v>
      </c>
      <c r="I337" s="18">
        <f>ROUND(E337*G337,2)</f>
        <v>0</v>
      </c>
      <c r="J337" s="18">
        <f>ROUND(E337*G337,2)</f>
        <v>0</v>
      </c>
      <c r="L337" s="19">
        <f>E337*K337</f>
        <v>0</v>
      </c>
      <c r="N337" s="16">
        <f>E337*M337</f>
        <v>0</v>
      </c>
      <c r="P337" s="17" t="s">
        <v>82</v>
      </c>
      <c r="V337" s="20" t="s">
        <v>63</v>
      </c>
      <c r="X337" s="54" t="s">
        <v>925</v>
      </c>
      <c r="Y337" s="54" t="s">
        <v>925</v>
      </c>
      <c r="Z337" s="14" t="s">
        <v>927</v>
      </c>
      <c r="AA337" s="14" t="s">
        <v>928</v>
      </c>
      <c r="AJ337" s="4" t="s">
        <v>929</v>
      </c>
      <c r="AK337" s="4" t="s">
        <v>86</v>
      </c>
    </row>
    <row r="338" spans="1:37">
      <c r="A338" s="12">
        <v>250</v>
      </c>
      <c r="B338" s="13" t="s">
        <v>918</v>
      </c>
      <c r="C338" s="14" t="s">
        <v>930</v>
      </c>
      <c r="D338" s="15" t="s">
        <v>931</v>
      </c>
      <c r="E338" s="16">
        <v>30</v>
      </c>
      <c r="F338" s="17" t="s">
        <v>159</v>
      </c>
      <c r="H338" s="18">
        <f>ROUND(E338*G338,2)</f>
        <v>0</v>
      </c>
      <c r="J338" s="18">
        <f>ROUND(E338*G338,2)</f>
        <v>0</v>
      </c>
      <c r="L338" s="19">
        <f>E338*K338</f>
        <v>0</v>
      </c>
      <c r="N338" s="16">
        <f>E338*M338</f>
        <v>0</v>
      </c>
      <c r="P338" s="17" t="s">
        <v>82</v>
      </c>
      <c r="V338" s="20" t="s">
        <v>921</v>
      </c>
      <c r="X338" s="54" t="s">
        <v>932</v>
      </c>
      <c r="Y338" s="54" t="s">
        <v>930</v>
      </c>
      <c r="Z338" s="14" t="s">
        <v>923</v>
      </c>
      <c r="AJ338" s="4" t="s">
        <v>924</v>
      </c>
      <c r="AK338" s="4" t="s">
        <v>86</v>
      </c>
    </row>
    <row r="339" spans="1:37">
      <c r="A339" s="12">
        <v>251</v>
      </c>
      <c r="B339" s="13" t="s">
        <v>110</v>
      </c>
      <c r="C339" s="14" t="s">
        <v>933</v>
      </c>
      <c r="D339" s="15" t="s">
        <v>934</v>
      </c>
      <c r="E339" s="16">
        <v>30</v>
      </c>
      <c r="F339" s="17" t="s">
        <v>159</v>
      </c>
      <c r="I339" s="18">
        <f>ROUND(E339*G339,2)</f>
        <v>0</v>
      </c>
      <c r="J339" s="18">
        <f>ROUND(E339*G339,2)</f>
        <v>0</v>
      </c>
      <c r="L339" s="19">
        <f>E339*K339</f>
        <v>0</v>
      </c>
      <c r="N339" s="16">
        <f>E339*M339</f>
        <v>0</v>
      </c>
      <c r="P339" s="17" t="s">
        <v>82</v>
      </c>
      <c r="V339" s="20" t="s">
        <v>63</v>
      </c>
      <c r="X339" s="54" t="s">
        <v>935</v>
      </c>
      <c r="Y339" s="54" t="s">
        <v>933</v>
      </c>
      <c r="Z339" s="14" t="s">
        <v>138</v>
      </c>
      <c r="AA339" s="14" t="s">
        <v>82</v>
      </c>
      <c r="AJ339" s="4" t="s">
        <v>929</v>
      </c>
      <c r="AK339" s="4" t="s">
        <v>86</v>
      </c>
    </row>
    <row r="340" spans="1:37" ht="25.5">
      <c r="A340" s="12">
        <v>252</v>
      </c>
      <c r="B340" s="13" t="s">
        <v>918</v>
      </c>
      <c r="C340" s="14" t="s">
        <v>936</v>
      </c>
      <c r="D340" s="15" t="s">
        <v>937</v>
      </c>
      <c r="E340" s="16">
        <v>25</v>
      </c>
      <c r="F340" s="17" t="s">
        <v>159</v>
      </c>
      <c r="H340" s="18">
        <f>ROUND(E340*G340,2)</f>
        <v>0</v>
      </c>
      <c r="J340" s="18">
        <f>ROUND(E340*G340,2)</f>
        <v>0</v>
      </c>
      <c r="L340" s="19">
        <f>E340*K340</f>
        <v>0</v>
      </c>
      <c r="N340" s="16">
        <f>E340*M340</f>
        <v>0</v>
      </c>
      <c r="P340" s="17" t="s">
        <v>82</v>
      </c>
      <c r="V340" s="20" t="s">
        <v>921</v>
      </c>
      <c r="X340" s="54" t="s">
        <v>938</v>
      </c>
      <c r="Y340" s="54" t="s">
        <v>936</v>
      </c>
      <c r="Z340" s="14" t="s">
        <v>923</v>
      </c>
      <c r="AJ340" s="4" t="s">
        <v>924</v>
      </c>
      <c r="AK340" s="4" t="s">
        <v>86</v>
      </c>
    </row>
    <row r="341" spans="1:37">
      <c r="A341" s="12">
        <v>253</v>
      </c>
      <c r="B341" s="13" t="s">
        <v>110</v>
      </c>
      <c r="C341" s="14" t="s">
        <v>939</v>
      </c>
      <c r="D341" s="15" t="s">
        <v>940</v>
      </c>
      <c r="E341" s="16">
        <v>25</v>
      </c>
      <c r="F341" s="17" t="s">
        <v>159</v>
      </c>
      <c r="I341" s="18">
        <f>ROUND(E341*G341,2)</f>
        <v>0</v>
      </c>
      <c r="J341" s="18">
        <f>ROUND(E341*G341,2)</f>
        <v>0</v>
      </c>
      <c r="L341" s="19">
        <f>E341*K341</f>
        <v>0</v>
      </c>
      <c r="N341" s="16">
        <f>E341*M341</f>
        <v>0</v>
      </c>
      <c r="P341" s="17" t="s">
        <v>82</v>
      </c>
      <c r="V341" s="20" t="s">
        <v>63</v>
      </c>
      <c r="X341" s="54" t="s">
        <v>941</v>
      </c>
      <c r="Y341" s="54" t="s">
        <v>939</v>
      </c>
      <c r="Z341" s="14" t="s">
        <v>138</v>
      </c>
      <c r="AA341" s="14" t="s">
        <v>82</v>
      </c>
      <c r="AJ341" s="4" t="s">
        <v>929</v>
      </c>
      <c r="AK341" s="4" t="s">
        <v>86</v>
      </c>
    </row>
    <row r="342" spans="1:37">
      <c r="A342" s="12">
        <v>254</v>
      </c>
      <c r="B342" s="13" t="s">
        <v>918</v>
      </c>
      <c r="C342" s="14" t="s">
        <v>942</v>
      </c>
      <c r="D342" s="15" t="s">
        <v>943</v>
      </c>
      <c r="E342" s="16">
        <v>8</v>
      </c>
      <c r="F342" s="17" t="s">
        <v>159</v>
      </c>
      <c r="H342" s="18">
        <f>ROUND(E342*G342,2)</f>
        <v>0</v>
      </c>
      <c r="J342" s="18">
        <f>ROUND(E342*G342,2)</f>
        <v>0</v>
      </c>
      <c r="L342" s="19">
        <f>E342*K342</f>
        <v>0</v>
      </c>
      <c r="N342" s="16">
        <f>E342*M342</f>
        <v>0</v>
      </c>
      <c r="P342" s="17" t="s">
        <v>82</v>
      </c>
      <c r="V342" s="20" t="s">
        <v>921</v>
      </c>
      <c r="X342" s="54" t="s">
        <v>944</v>
      </c>
      <c r="Y342" s="54" t="s">
        <v>942</v>
      </c>
      <c r="Z342" s="14" t="s">
        <v>923</v>
      </c>
      <c r="AJ342" s="4" t="s">
        <v>924</v>
      </c>
      <c r="AK342" s="4" t="s">
        <v>86</v>
      </c>
    </row>
    <row r="343" spans="1:37">
      <c r="A343" s="12">
        <v>255</v>
      </c>
      <c r="B343" s="13" t="s">
        <v>110</v>
      </c>
      <c r="C343" s="14" t="s">
        <v>945</v>
      </c>
      <c r="D343" s="15" t="s">
        <v>946</v>
      </c>
      <c r="E343" s="16">
        <v>8</v>
      </c>
      <c r="F343" s="17" t="s">
        <v>159</v>
      </c>
      <c r="I343" s="18">
        <f>ROUND(E343*G343,2)</f>
        <v>0</v>
      </c>
      <c r="J343" s="18">
        <f>ROUND(E343*G343,2)</f>
        <v>0</v>
      </c>
      <c r="L343" s="19">
        <f>E343*K343</f>
        <v>0</v>
      </c>
      <c r="N343" s="16">
        <f>E343*M343</f>
        <v>0</v>
      </c>
      <c r="P343" s="17" t="s">
        <v>82</v>
      </c>
      <c r="V343" s="20" t="s">
        <v>63</v>
      </c>
      <c r="X343" s="54" t="s">
        <v>947</v>
      </c>
      <c r="Y343" s="54" t="s">
        <v>945</v>
      </c>
      <c r="Z343" s="14" t="s">
        <v>138</v>
      </c>
      <c r="AA343" s="14" t="s">
        <v>82</v>
      </c>
      <c r="AJ343" s="4" t="s">
        <v>929</v>
      </c>
      <c r="AK343" s="4" t="s">
        <v>86</v>
      </c>
    </row>
    <row r="344" spans="1:37" ht="25.5">
      <c r="A344" s="12">
        <v>256</v>
      </c>
      <c r="B344" s="13" t="s">
        <v>918</v>
      </c>
      <c r="C344" s="14" t="s">
        <v>948</v>
      </c>
      <c r="D344" s="15" t="s">
        <v>949</v>
      </c>
      <c r="E344" s="16">
        <v>22</v>
      </c>
      <c r="F344" s="17" t="s">
        <v>159</v>
      </c>
      <c r="H344" s="18">
        <f>ROUND(E344*G344,2)</f>
        <v>0</v>
      </c>
      <c r="J344" s="18">
        <f>ROUND(E344*G344,2)</f>
        <v>0</v>
      </c>
      <c r="L344" s="19">
        <f>E344*K344</f>
        <v>0</v>
      </c>
      <c r="N344" s="16">
        <f>E344*M344</f>
        <v>0</v>
      </c>
      <c r="P344" s="17" t="s">
        <v>82</v>
      </c>
      <c r="V344" s="20" t="s">
        <v>921</v>
      </c>
      <c r="X344" s="54" t="s">
        <v>950</v>
      </c>
      <c r="Y344" s="54" t="s">
        <v>948</v>
      </c>
      <c r="Z344" s="14" t="s">
        <v>923</v>
      </c>
      <c r="AJ344" s="4" t="s">
        <v>924</v>
      </c>
      <c r="AK344" s="4" t="s">
        <v>86</v>
      </c>
    </row>
    <row r="345" spans="1:37">
      <c r="A345" s="12">
        <v>257</v>
      </c>
      <c r="B345" s="13" t="s">
        <v>110</v>
      </c>
      <c r="C345" s="14" t="s">
        <v>951</v>
      </c>
      <c r="D345" s="15" t="s">
        <v>952</v>
      </c>
      <c r="E345" s="16">
        <v>8</v>
      </c>
      <c r="F345" s="17" t="s">
        <v>159</v>
      </c>
      <c r="I345" s="18">
        <f>ROUND(E345*G345,2)</f>
        <v>0</v>
      </c>
      <c r="J345" s="18">
        <f>ROUND(E345*G345,2)</f>
        <v>0</v>
      </c>
      <c r="L345" s="19">
        <f>E345*K345</f>
        <v>0</v>
      </c>
      <c r="N345" s="16">
        <f>E345*M345</f>
        <v>0</v>
      </c>
      <c r="P345" s="17" t="s">
        <v>82</v>
      </c>
      <c r="V345" s="20" t="s">
        <v>63</v>
      </c>
      <c r="X345" s="54" t="s">
        <v>953</v>
      </c>
      <c r="Y345" s="54" t="s">
        <v>951</v>
      </c>
      <c r="Z345" s="14" t="s">
        <v>138</v>
      </c>
      <c r="AA345" s="14" t="s">
        <v>82</v>
      </c>
      <c r="AJ345" s="4" t="s">
        <v>929</v>
      </c>
      <c r="AK345" s="4" t="s">
        <v>86</v>
      </c>
    </row>
    <row r="346" spans="1:37">
      <c r="A346" s="12">
        <v>258</v>
      </c>
      <c r="B346" s="13" t="s">
        <v>110</v>
      </c>
      <c r="C346" s="14" t="s">
        <v>954</v>
      </c>
      <c r="D346" s="15" t="s">
        <v>955</v>
      </c>
      <c r="E346" s="16">
        <v>14</v>
      </c>
      <c r="F346" s="17" t="s">
        <v>159</v>
      </c>
      <c r="I346" s="18">
        <f>ROUND(E346*G346,2)</f>
        <v>0</v>
      </c>
      <c r="J346" s="18">
        <f>ROUND(E346*G346,2)</f>
        <v>0</v>
      </c>
      <c r="L346" s="19">
        <f>E346*K346</f>
        <v>0</v>
      </c>
      <c r="N346" s="16">
        <f>E346*M346</f>
        <v>0</v>
      </c>
      <c r="P346" s="17" t="s">
        <v>82</v>
      </c>
      <c r="V346" s="20" t="s">
        <v>63</v>
      </c>
      <c r="X346" s="54" t="s">
        <v>953</v>
      </c>
      <c r="Y346" s="54" t="s">
        <v>954</v>
      </c>
      <c r="Z346" s="14" t="s">
        <v>138</v>
      </c>
      <c r="AA346" s="14" t="s">
        <v>82</v>
      </c>
      <c r="AJ346" s="4" t="s">
        <v>929</v>
      </c>
      <c r="AK346" s="4" t="s">
        <v>86</v>
      </c>
    </row>
    <row r="347" spans="1:37">
      <c r="A347" s="12">
        <v>259</v>
      </c>
      <c r="B347" s="13" t="s">
        <v>918</v>
      </c>
      <c r="C347" s="14" t="s">
        <v>956</v>
      </c>
      <c r="D347" s="15" t="s">
        <v>957</v>
      </c>
      <c r="E347" s="16">
        <v>1</v>
      </c>
      <c r="F347" s="17" t="s">
        <v>159</v>
      </c>
      <c r="H347" s="18">
        <f>ROUND(E347*G347,2)</f>
        <v>0</v>
      </c>
      <c r="J347" s="18">
        <f>ROUND(E347*G347,2)</f>
        <v>0</v>
      </c>
      <c r="L347" s="19">
        <f>E347*K347</f>
        <v>0</v>
      </c>
      <c r="N347" s="16">
        <f>E347*M347</f>
        <v>0</v>
      </c>
      <c r="P347" s="17" t="s">
        <v>82</v>
      </c>
      <c r="V347" s="20" t="s">
        <v>921</v>
      </c>
      <c r="X347" s="54" t="s">
        <v>958</v>
      </c>
      <c r="Y347" s="54" t="s">
        <v>956</v>
      </c>
      <c r="Z347" s="14" t="s">
        <v>923</v>
      </c>
      <c r="AJ347" s="4" t="s">
        <v>924</v>
      </c>
      <c r="AK347" s="4" t="s">
        <v>86</v>
      </c>
    </row>
    <row r="348" spans="1:37">
      <c r="A348" s="12">
        <v>260</v>
      </c>
      <c r="B348" s="13" t="s">
        <v>110</v>
      </c>
      <c r="C348" s="14" t="s">
        <v>959</v>
      </c>
      <c r="D348" s="15" t="s">
        <v>960</v>
      </c>
      <c r="E348" s="16">
        <v>1</v>
      </c>
      <c r="F348" s="17" t="s">
        <v>159</v>
      </c>
      <c r="I348" s="18">
        <f>ROUND(E348*G348,2)</f>
        <v>0</v>
      </c>
      <c r="J348" s="18">
        <f>ROUND(E348*G348,2)</f>
        <v>0</v>
      </c>
      <c r="L348" s="19">
        <f>E348*K348</f>
        <v>0</v>
      </c>
      <c r="N348" s="16">
        <f>E348*M348</f>
        <v>0</v>
      </c>
      <c r="P348" s="17" t="s">
        <v>82</v>
      </c>
      <c r="V348" s="20" t="s">
        <v>63</v>
      </c>
      <c r="X348" s="54" t="s">
        <v>961</v>
      </c>
      <c r="Y348" s="54" t="s">
        <v>959</v>
      </c>
      <c r="Z348" s="14" t="s">
        <v>138</v>
      </c>
      <c r="AA348" s="14" t="s">
        <v>82</v>
      </c>
      <c r="AJ348" s="4" t="s">
        <v>929</v>
      </c>
      <c r="AK348" s="4" t="s">
        <v>86</v>
      </c>
    </row>
    <row r="349" spans="1:37">
      <c r="A349" s="12">
        <v>261</v>
      </c>
      <c r="B349" s="13" t="s">
        <v>918</v>
      </c>
      <c r="C349" s="14" t="s">
        <v>962</v>
      </c>
      <c r="D349" s="15" t="s">
        <v>963</v>
      </c>
      <c r="E349" s="16">
        <v>1</v>
      </c>
      <c r="F349" s="17" t="s">
        <v>159</v>
      </c>
      <c r="H349" s="18">
        <f>ROUND(E349*G349,2)</f>
        <v>0</v>
      </c>
      <c r="J349" s="18">
        <f>ROUND(E349*G349,2)</f>
        <v>0</v>
      </c>
      <c r="L349" s="19">
        <f>E349*K349</f>
        <v>0</v>
      </c>
      <c r="N349" s="16">
        <f>E349*M349</f>
        <v>0</v>
      </c>
      <c r="P349" s="17" t="s">
        <v>82</v>
      </c>
      <c r="V349" s="20" t="s">
        <v>921</v>
      </c>
      <c r="X349" s="54" t="s">
        <v>964</v>
      </c>
      <c r="Y349" s="54" t="s">
        <v>962</v>
      </c>
      <c r="Z349" s="14" t="s">
        <v>923</v>
      </c>
      <c r="AJ349" s="4" t="s">
        <v>924</v>
      </c>
      <c r="AK349" s="4" t="s">
        <v>86</v>
      </c>
    </row>
    <row r="350" spans="1:37">
      <c r="A350" s="12">
        <v>262</v>
      </c>
      <c r="B350" s="13" t="s">
        <v>110</v>
      </c>
      <c r="C350" s="14" t="s">
        <v>965</v>
      </c>
      <c r="D350" s="15" t="s">
        <v>966</v>
      </c>
      <c r="E350" s="16">
        <v>1</v>
      </c>
      <c r="F350" s="17" t="s">
        <v>159</v>
      </c>
      <c r="I350" s="18">
        <f>ROUND(E350*G350,2)</f>
        <v>0</v>
      </c>
      <c r="J350" s="18">
        <f>ROUND(E350*G350,2)</f>
        <v>0</v>
      </c>
      <c r="L350" s="19">
        <f>E350*K350</f>
        <v>0</v>
      </c>
      <c r="N350" s="16">
        <f>E350*M350</f>
        <v>0</v>
      </c>
      <c r="P350" s="17" t="s">
        <v>82</v>
      </c>
      <c r="V350" s="20" t="s">
        <v>63</v>
      </c>
      <c r="X350" s="54" t="s">
        <v>967</v>
      </c>
      <c r="Y350" s="54" t="s">
        <v>965</v>
      </c>
      <c r="Z350" s="14" t="s">
        <v>138</v>
      </c>
      <c r="AA350" s="14" t="s">
        <v>82</v>
      </c>
      <c r="AJ350" s="4" t="s">
        <v>929</v>
      </c>
      <c r="AK350" s="4" t="s">
        <v>86</v>
      </c>
    </row>
    <row r="351" spans="1:37" ht="25.5">
      <c r="A351" s="12">
        <v>263</v>
      </c>
      <c r="B351" s="13" t="s">
        <v>918</v>
      </c>
      <c r="C351" s="14" t="s">
        <v>968</v>
      </c>
      <c r="D351" s="15" t="s">
        <v>969</v>
      </c>
      <c r="E351" s="16">
        <v>10</v>
      </c>
      <c r="F351" s="17" t="s">
        <v>159</v>
      </c>
      <c r="H351" s="18">
        <f>ROUND(E351*G351,2)</f>
        <v>0</v>
      </c>
      <c r="J351" s="18">
        <f>ROUND(E351*G351,2)</f>
        <v>0</v>
      </c>
      <c r="L351" s="19">
        <f>E351*K351</f>
        <v>0</v>
      </c>
      <c r="N351" s="16">
        <f>E351*M351</f>
        <v>0</v>
      </c>
      <c r="P351" s="17" t="s">
        <v>82</v>
      </c>
      <c r="V351" s="20" t="s">
        <v>921</v>
      </c>
      <c r="X351" s="54" t="s">
        <v>970</v>
      </c>
      <c r="Y351" s="54" t="s">
        <v>968</v>
      </c>
      <c r="Z351" s="14" t="s">
        <v>923</v>
      </c>
      <c r="AJ351" s="4" t="s">
        <v>924</v>
      </c>
      <c r="AK351" s="4" t="s">
        <v>86</v>
      </c>
    </row>
    <row r="352" spans="1:37">
      <c r="A352" s="12">
        <v>264</v>
      </c>
      <c r="B352" s="13" t="s">
        <v>110</v>
      </c>
      <c r="C352" s="14" t="s">
        <v>971</v>
      </c>
      <c r="D352" s="15" t="s">
        <v>972</v>
      </c>
      <c r="E352" s="16">
        <v>10</v>
      </c>
      <c r="F352" s="17" t="s">
        <v>159</v>
      </c>
      <c r="I352" s="18">
        <f>ROUND(E352*G352,2)</f>
        <v>0</v>
      </c>
      <c r="J352" s="18">
        <f>ROUND(E352*G352,2)</f>
        <v>0</v>
      </c>
      <c r="L352" s="19">
        <f>E352*K352</f>
        <v>0</v>
      </c>
      <c r="N352" s="16">
        <f>E352*M352</f>
        <v>0</v>
      </c>
      <c r="P352" s="17" t="s">
        <v>82</v>
      </c>
      <c r="V352" s="20" t="s">
        <v>63</v>
      </c>
      <c r="X352" s="54" t="s">
        <v>973</v>
      </c>
      <c r="Y352" s="54" t="s">
        <v>971</v>
      </c>
      <c r="Z352" s="14" t="s">
        <v>974</v>
      </c>
      <c r="AA352" s="14" t="s">
        <v>82</v>
      </c>
      <c r="AJ352" s="4" t="s">
        <v>929</v>
      </c>
      <c r="AK352" s="4" t="s">
        <v>86</v>
      </c>
    </row>
    <row r="353" spans="1:37">
      <c r="A353" s="12">
        <v>265</v>
      </c>
      <c r="B353" s="13" t="s">
        <v>110</v>
      </c>
      <c r="C353" s="14" t="s">
        <v>975</v>
      </c>
      <c r="D353" s="15" t="s">
        <v>976</v>
      </c>
      <c r="E353" s="16">
        <v>10</v>
      </c>
      <c r="F353" s="17" t="s">
        <v>159</v>
      </c>
      <c r="I353" s="18">
        <f>ROUND(E353*G353,2)</f>
        <v>0</v>
      </c>
      <c r="J353" s="18">
        <f>ROUND(E353*G353,2)</f>
        <v>0</v>
      </c>
      <c r="L353" s="19">
        <f>E353*K353</f>
        <v>0</v>
      </c>
      <c r="N353" s="16">
        <f>E353*M353</f>
        <v>0</v>
      </c>
      <c r="P353" s="17" t="s">
        <v>82</v>
      </c>
      <c r="V353" s="20" t="s">
        <v>63</v>
      </c>
      <c r="X353" s="54" t="s">
        <v>973</v>
      </c>
      <c r="Y353" s="54" t="s">
        <v>975</v>
      </c>
      <c r="Z353" s="14" t="s">
        <v>974</v>
      </c>
      <c r="AA353" s="14" t="s">
        <v>82</v>
      </c>
      <c r="AJ353" s="4" t="s">
        <v>929</v>
      </c>
      <c r="AK353" s="4" t="s">
        <v>86</v>
      </c>
    </row>
    <row r="354" spans="1:37" ht="25.5">
      <c r="A354" s="12">
        <v>266</v>
      </c>
      <c r="B354" s="13" t="s">
        <v>918</v>
      </c>
      <c r="C354" s="14" t="s">
        <v>977</v>
      </c>
      <c r="D354" s="15" t="s">
        <v>978</v>
      </c>
      <c r="E354" s="16">
        <v>1</v>
      </c>
      <c r="F354" s="17" t="s">
        <v>159</v>
      </c>
      <c r="H354" s="18">
        <f>ROUND(E354*G354,2)</f>
        <v>0</v>
      </c>
      <c r="J354" s="18">
        <f>ROUND(E354*G354,2)</f>
        <v>0</v>
      </c>
      <c r="L354" s="19">
        <f>E354*K354</f>
        <v>0</v>
      </c>
      <c r="N354" s="16">
        <f>E354*M354</f>
        <v>0</v>
      </c>
      <c r="P354" s="17" t="s">
        <v>82</v>
      </c>
      <c r="V354" s="20" t="s">
        <v>921</v>
      </c>
      <c r="X354" s="54" t="s">
        <v>979</v>
      </c>
      <c r="Y354" s="54" t="s">
        <v>977</v>
      </c>
      <c r="Z354" s="14" t="s">
        <v>923</v>
      </c>
      <c r="AJ354" s="4" t="s">
        <v>924</v>
      </c>
      <c r="AK354" s="4" t="s">
        <v>86</v>
      </c>
    </row>
    <row r="355" spans="1:37">
      <c r="A355" s="12">
        <v>267</v>
      </c>
      <c r="B355" s="13" t="s">
        <v>110</v>
      </c>
      <c r="C355" s="14" t="s">
        <v>980</v>
      </c>
      <c r="D355" s="15" t="s">
        <v>981</v>
      </c>
      <c r="E355" s="16">
        <v>1</v>
      </c>
      <c r="F355" s="17" t="s">
        <v>159</v>
      </c>
      <c r="I355" s="18">
        <f>ROUND(E355*G355,2)</f>
        <v>0</v>
      </c>
      <c r="J355" s="18">
        <f>ROUND(E355*G355,2)</f>
        <v>0</v>
      </c>
      <c r="L355" s="19">
        <f>E355*K355</f>
        <v>0</v>
      </c>
      <c r="N355" s="16">
        <f>E355*M355</f>
        <v>0</v>
      </c>
      <c r="P355" s="17" t="s">
        <v>82</v>
      </c>
      <c r="V355" s="20" t="s">
        <v>63</v>
      </c>
      <c r="X355" s="54" t="s">
        <v>982</v>
      </c>
      <c r="Y355" s="54" t="s">
        <v>980</v>
      </c>
      <c r="Z355" s="14" t="s">
        <v>138</v>
      </c>
      <c r="AA355" s="14" t="s">
        <v>82</v>
      </c>
      <c r="AJ355" s="4" t="s">
        <v>929</v>
      </c>
      <c r="AK355" s="4" t="s">
        <v>86</v>
      </c>
    </row>
    <row r="356" spans="1:37" ht="25.5">
      <c r="A356" s="12">
        <v>268</v>
      </c>
      <c r="B356" s="13" t="s">
        <v>918</v>
      </c>
      <c r="C356" s="14" t="s">
        <v>983</v>
      </c>
      <c r="D356" s="15" t="s">
        <v>984</v>
      </c>
      <c r="E356" s="16">
        <v>60</v>
      </c>
      <c r="F356" s="17" t="s">
        <v>121</v>
      </c>
      <c r="H356" s="18">
        <f>ROUND(E356*G356,2)</f>
        <v>0</v>
      </c>
      <c r="J356" s="18">
        <f>ROUND(E356*G356,2)</f>
        <v>0</v>
      </c>
      <c r="L356" s="19">
        <f>E356*K356</f>
        <v>0</v>
      </c>
      <c r="N356" s="16">
        <f>E356*M356</f>
        <v>0</v>
      </c>
      <c r="P356" s="17" t="s">
        <v>82</v>
      </c>
      <c r="V356" s="20" t="s">
        <v>921</v>
      </c>
      <c r="X356" s="54" t="s">
        <v>985</v>
      </c>
      <c r="Y356" s="54" t="s">
        <v>983</v>
      </c>
      <c r="Z356" s="14" t="s">
        <v>923</v>
      </c>
      <c r="AJ356" s="4" t="s">
        <v>924</v>
      </c>
      <c r="AK356" s="4" t="s">
        <v>86</v>
      </c>
    </row>
    <row r="357" spans="1:37">
      <c r="A357" s="12">
        <v>269</v>
      </c>
      <c r="B357" s="13" t="s">
        <v>110</v>
      </c>
      <c r="C357" s="14" t="s">
        <v>986</v>
      </c>
      <c r="D357" s="15" t="s">
        <v>987</v>
      </c>
      <c r="E357" s="16">
        <v>24</v>
      </c>
      <c r="F357" s="17" t="s">
        <v>803</v>
      </c>
      <c r="I357" s="18">
        <f>ROUND(E357*G357,2)</f>
        <v>0</v>
      </c>
      <c r="J357" s="18">
        <f>ROUND(E357*G357,2)</f>
        <v>0</v>
      </c>
      <c r="L357" s="19">
        <f>E357*K357</f>
        <v>0</v>
      </c>
      <c r="N357" s="16">
        <f>E357*M357</f>
        <v>0</v>
      </c>
      <c r="P357" s="17" t="s">
        <v>82</v>
      </c>
      <c r="V357" s="20" t="s">
        <v>63</v>
      </c>
      <c r="X357" s="54" t="s">
        <v>986</v>
      </c>
      <c r="Y357" s="54" t="s">
        <v>986</v>
      </c>
      <c r="Z357" s="14" t="s">
        <v>988</v>
      </c>
      <c r="AA357" s="14" t="s">
        <v>989</v>
      </c>
      <c r="AJ357" s="4" t="s">
        <v>929</v>
      </c>
      <c r="AK357" s="4" t="s">
        <v>86</v>
      </c>
    </row>
    <row r="358" spans="1:37">
      <c r="A358" s="12">
        <v>270</v>
      </c>
      <c r="B358" s="13" t="s">
        <v>110</v>
      </c>
      <c r="C358" s="14" t="s">
        <v>990</v>
      </c>
      <c r="D358" s="15" t="s">
        <v>991</v>
      </c>
      <c r="E358" s="16">
        <v>40</v>
      </c>
      <c r="F358" s="17" t="s">
        <v>159</v>
      </c>
      <c r="I358" s="18">
        <f>ROUND(E358*G358,2)</f>
        <v>0</v>
      </c>
      <c r="J358" s="18">
        <f>ROUND(E358*G358,2)</f>
        <v>0</v>
      </c>
      <c r="L358" s="19">
        <f>E358*K358</f>
        <v>0</v>
      </c>
      <c r="N358" s="16">
        <f>E358*M358</f>
        <v>0</v>
      </c>
      <c r="P358" s="17" t="s">
        <v>82</v>
      </c>
      <c r="V358" s="20" t="s">
        <v>63</v>
      </c>
      <c r="X358" s="54" t="s">
        <v>990</v>
      </c>
      <c r="Y358" s="54" t="s">
        <v>990</v>
      </c>
      <c r="Z358" s="14" t="s">
        <v>988</v>
      </c>
      <c r="AA358" s="14" t="s">
        <v>992</v>
      </c>
      <c r="AJ358" s="4" t="s">
        <v>929</v>
      </c>
      <c r="AK358" s="4" t="s">
        <v>86</v>
      </c>
    </row>
    <row r="359" spans="1:37" ht="25.5">
      <c r="A359" s="12">
        <v>271</v>
      </c>
      <c r="B359" s="13" t="s">
        <v>918</v>
      </c>
      <c r="C359" s="14" t="s">
        <v>993</v>
      </c>
      <c r="D359" s="15" t="s">
        <v>994</v>
      </c>
      <c r="E359" s="16">
        <v>30</v>
      </c>
      <c r="F359" s="17" t="s">
        <v>121</v>
      </c>
      <c r="H359" s="18">
        <f>ROUND(E359*G359,2)</f>
        <v>0</v>
      </c>
      <c r="J359" s="18">
        <f>ROUND(E359*G359,2)</f>
        <v>0</v>
      </c>
      <c r="L359" s="19">
        <f>E359*K359</f>
        <v>0</v>
      </c>
      <c r="N359" s="16">
        <f>E359*M359</f>
        <v>0</v>
      </c>
      <c r="P359" s="17" t="s">
        <v>82</v>
      </c>
      <c r="V359" s="20" t="s">
        <v>921</v>
      </c>
      <c r="X359" s="54" t="s">
        <v>995</v>
      </c>
      <c r="Y359" s="54" t="s">
        <v>993</v>
      </c>
      <c r="Z359" s="14" t="s">
        <v>923</v>
      </c>
      <c r="AJ359" s="4" t="s">
        <v>924</v>
      </c>
      <c r="AK359" s="4" t="s">
        <v>86</v>
      </c>
    </row>
    <row r="360" spans="1:37">
      <c r="A360" s="12">
        <v>272</v>
      </c>
      <c r="B360" s="13" t="s">
        <v>110</v>
      </c>
      <c r="C360" s="14" t="s">
        <v>996</v>
      </c>
      <c r="D360" s="15" t="s">
        <v>997</v>
      </c>
      <c r="E360" s="16">
        <v>28.5</v>
      </c>
      <c r="F360" s="17" t="s">
        <v>803</v>
      </c>
      <c r="I360" s="18">
        <f>ROUND(E360*G360,2)</f>
        <v>0</v>
      </c>
      <c r="J360" s="18">
        <f>ROUND(E360*G360,2)</f>
        <v>0</v>
      </c>
      <c r="L360" s="19">
        <f>E360*K360</f>
        <v>0</v>
      </c>
      <c r="N360" s="16">
        <f>E360*M360</f>
        <v>0</v>
      </c>
      <c r="P360" s="17" t="s">
        <v>82</v>
      </c>
      <c r="V360" s="20" t="s">
        <v>63</v>
      </c>
      <c r="X360" s="54" t="s">
        <v>996</v>
      </c>
      <c r="Y360" s="54" t="s">
        <v>996</v>
      </c>
      <c r="Z360" s="14" t="s">
        <v>988</v>
      </c>
      <c r="AA360" s="14" t="s">
        <v>998</v>
      </c>
      <c r="AJ360" s="4" t="s">
        <v>929</v>
      </c>
      <c r="AK360" s="4" t="s">
        <v>86</v>
      </c>
    </row>
    <row r="361" spans="1:37">
      <c r="A361" s="12">
        <v>273</v>
      </c>
      <c r="B361" s="13" t="s">
        <v>918</v>
      </c>
      <c r="C361" s="14" t="s">
        <v>999</v>
      </c>
      <c r="D361" s="15" t="s">
        <v>1000</v>
      </c>
      <c r="E361" s="16">
        <v>4</v>
      </c>
      <c r="F361" s="17" t="s">
        <v>159</v>
      </c>
      <c r="H361" s="18">
        <f>ROUND(E361*G361,2)</f>
        <v>0</v>
      </c>
      <c r="J361" s="18">
        <f>ROUND(E361*G361,2)</f>
        <v>0</v>
      </c>
      <c r="L361" s="19">
        <f>E361*K361</f>
        <v>0</v>
      </c>
      <c r="N361" s="16">
        <f>E361*M361</f>
        <v>0</v>
      </c>
      <c r="P361" s="17" t="s">
        <v>82</v>
      </c>
      <c r="V361" s="20" t="s">
        <v>921</v>
      </c>
      <c r="X361" s="54" t="s">
        <v>1001</v>
      </c>
      <c r="Y361" s="54" t="s">
        <v>999</v>
      </c>
      <c r="Z361" s="14" t="s">
        <v>923</v>
      </c>
      <c r="AJ361" s="4" t="s">
        <v>924</v>
      </c>
      <c r="AK361" s="4" t="s">
        <v>86</v>
      </c>
    </row>
    <row r="362" spans="1:37">
      <c r="A362" s="12">
        <v>274</v>
      </c>
      <c r="B362" s="13" t="s">
        <v>110</v>
      </c>
      <c r="C362" s="14" t="s">
        <v>1002</v>
      </c>
      <c r="D362" s="15" t="s">
        <v>1003</v>
      </c>
      <c r="E362" s="16">
        <v>4</v>
      </c>
      <c r="F362" s="17" t="s">
        <v>159</v>
      </c>
      <c r="I362" s="18">
        <f>ROUND(E362*G362,2)</f>
        <v>0</v>
      </c>
      <c r="J362" s="18">
        <f>ROUND(E362*G362,2)</f>
        <v>0</v>
      </c>
      <c r="L362" s="19">
        <f>E362*K362</f>
        <v>0</v>
      </c>
      <c r="N362" s="16">
        <f>E362*M362</f>
        <v>0</v>
      </c>
      <c r="P362" s="17" t="s">
        <v>82</v>
      </c>
      <c r="V362" s="20" t="s">
        <v>63</v>
      </c>
      <c r="X362" s="54" t="s">
        <v>1002</v>
      </c>
      <c r="Y362" s="54" t="s">
        <v>1002</v>
      </c>
      <c r="Z362" s="14" t="s">
        <v>988</v>
      </c>
      <c r="AA362" s="14" t="s">
        <v>1004</v>
      </c>
      <c r="AJ362" s="4" t="s">
        <v>929</v>
      </c>
      <c r="AK362" s="4" t="s">
        <v>86</v>
      </c>
    </row>
    <row r="363" spans="1:37">
      <c r="A363" s="12">
        <v>275</v>
      </c>
      <c r="B363" s="13" t="s">
        <v>110</v>
      </c>
      <c r="C363" s="14" t="s">
        <v>1005</v>
      </c>
      <c r="D363" s="15" t="s">
        <v>1006</v>
      </c>
      <c r="E363" s="16">
        <v>4</v>
      </c>
      <c r="F363" s="17" t="s">
        <v>159</v>
      </c>
      <c r="I363" s="18">
        <f>ROUND(E363*G363,2)</f>
        <v>0</v>
      </c>
      <c r="J363" s="18">
        <f>ROUND(E363*G363,2)</f>
        <v>0</v>
      </c>
      <c r="L363" s="19">
        <f>E363*K363</f>
        <v>0</v>
      </c>
      <c r="N363" s="16">
        <f>E363*M363</f>
        <v>0</v>
      </c>
      <c r="P363" s="17" t="s">
        <v>82</v>
      </c>
      <c r="V363" s="20" t="s">
        <v>63</v>
      </c>
      <c r="X363" s="54" t="s">
        <v>1005</v>
      </c>
      <c r="Y363" s="54" t="s">
        <v>1005</v>
      </c>
      <c r="Z363" s="14" t="s">
        <v>988</v>
      </c>
      <c r="AA363" s="14" t="s">
        <v>1007</v>
      </c>
      <c r="AJ363" s="4" t="s">
        <v>929</v>
      </c>
      <c r="AK363" s="4" t="s">
        <v>86</v>
      </c>
    </row>
    <row r="364" spans="1:37">
      <c r="A364" s="12">
        <v>276</v>
      </c>
      <c r="B364" s="13" t="s">
        <v>110</v>
      </c>
      <c r="C364" s="14" t="s">
        <v>1008</v>
      </c>
      <c r="D364" s="15" t="s">
        <v>1009</v>
      </c>
      <c r="E364" s="16">
        <v>4</v>
      </c>
      <c r="F364" s="17" t="s">
        <v>159</v>
      </c>
      <c r="I364" s="18">
        <f>ROUND(E364*G364,2)</f>
        <v>0</v>
      </c>
      <c r="J364" s="18">
        <f>ROUND(E364*G364,2)</f>
        <v>0</v>
      </c>
      <c r="L364" s="19">
        <f>E364*K364</f>
        <v>0</v>
      </c>
      <c r="N364" s="16">
        <f>E364*M364</f>
        <v>0</v>
      </c>
      <c r="P364" s="17" t="s">
        <v>82</v>
      </c>
      <c r="V364" s="20" t="s">
        <v>63</v>
      </c>
      <c r="X364" s="54" t="s">
        <v>1008</v>
      </c>
      <c r="Y364" s="54" t="s">
        <v>1008</v>
      </c>
      <c r="Z364" s="14" t="s">
        <v>988</v>
      </c>
      <c r="AA364" s="14" t="s">
        <v>1010</v>
      </c>
      <c r="AJ364" s="4" t="s">
        <v>929</v>
      </c>
      <c r="AK364" s="4" t="s">
        <v>86</v>
      </c>
    </row>
    <row r="365" spans="1:37">
      <c r="A365" s="12">
        <v>277</v>
      </c>
      <c r="B365" s="13" t="s">
        <v>110</v>
      </c>
      <c r="C365" s="14" t="s">
        <v>1011</v>
      </c>
      <c r="D365" s="15" t="s">
        <v>1012</v>
      </c>
      <c r="E365" s="16">
        <v>4</v>
      </c>
      <c r="F365" s="17" t="s">
        <v>159</v>
      </c>
      <c r="I365" s="18">
        <f>ROUND(E365*G365,2)</f>
        <v>0</v>
      </c>
      <c r="J365" s="18">
        <f>ROUND(E365*G365,2)</f>
        <v>0</v>
      </c>
      <c r="L365" s="19">
        <f>E365*K365</f>
        <v>0</v>
      </c>
      <c r="N365" s="16">
        <f>E365*M365</f>
        <v>0</v>
      </c>
      <c r="P365" s="17" t="s">
        <v>82</v>
      </c>
      <c r="V365" s="20" t="s">
        <v>63</v>
      </c>
      <c r="X365" s="54" t="s">
        <v>1011</v>
      </c>
      <c r="Y365" s="54" t="s">
        <v>1011</v>
      </c>
      <c r="Z365" s="14" t="s">
        <v>988</v>
      </c>
      <c r="AA365" s="14" t="s">
        <v>1013</v>
      </c>
      <c r="AJ365" s="4" t="s">
        <v>929</v>
      </c>
      <c r="AK365" s="4" t="s">
        <v>86</v>
      </c>
    </row>
    <row r="366" spans="1:37">
      <c r="A366" s="12">
        <v>278</v>
      </c>
      <c r="B366" s="13" t="s">
        <v>110</v>
      </c>
      <c r="C366" s="14" t="s">
        <v>1014</v>
      </c>
      <c r="D366" s="15" t="s">
        <v>1015</v>
      </c>
      <c r="E366" s="16">
        <v>4</v>
      </c>
      <c r="F366" s="17" t="s">
        <v>159</v>
      </c>
      <c r="I366" s="18">
        <f>ROUND(E366*G366,2)</f>
        <v>0</v>
      </c>
      <c r="J366" s="18">
        <f>ROUND(E366*G366,2)</f>
        <v>0</v>
      </c>
      <c r="L366" s="19">
        <f>E366*K366</f>
        <v>0</v>
      </c>
      <c r="N366" s="16">
        <f>E366*M366</f>
        <v>0</v>
      </c>
      <c r="P366" s="17" t="s">
        <v>82</v>
      </c>
      <c r="V366" s="20" t="s">
        <v>63</v>
      </c>
      <c r="X366" s="54" t="s">
        <v>1014</v>
      </c>
      <c r="Y366" s="54" t="s">
        <v>1014</v>
      </c>
      <c r="Z366" s="14" t="s">
        <v>988</v>
      </c>
      <c r="AA366" s="14" t="s">
        <v>1016</v>
      </c>
      <c r="AJ366" s="4" t="s">
        <v>929</v>
      </c>
      <c r="AK366" s="4" t="s">
        <v>86</v>
      </c>
    </row>
    <row r="367" spans="1:37">
      <c r="A367" s="12">
        <v>279</v>
      </c>
      <c r="B367" s="13" t="s">
        <v>918</v>
      </c>
      <c r="C367" s="14" t="s">
        <v>1017</v>
      </c>
      <c r="D367" s="15" t="s">
        <v>1018</v>
      </c>
      <c r="E367" s="16">
        <v>27</v>
      </c>
      <c r="F367" s="17" t="s">
        <v>159</v>
      </c>
      <c r="H367" s="18">
        <f>ROUND(E367*G367,2)</f>
        <v>0</v>
      </c>
      <c r="J367" s="18">
        <f>ROUND(E367*G367,2)</f>
        <v>0</v>
      </c>
      <c r="L367" s="19">
        <f>E367*K367</f>
        <v>0</v>
      </c>
      <c r="N367" s="16">
        <f>E367*M367</f>
        <v>0</v>
      </c>
      <c r="P367" s="17" t="s">
        <v>82</v>
      </c>
      <c r="V367" s="20" t="s">
        <v>921</v>
      </c>
      <c r="X367" s="54" t="s">
        <v>1019</v>
      </c>
      <c r="Y367" s="54" t="s">
        <v>1017</v>
      </c>
      <c r="Z367" s="14" t="s">
        <v>923</v>
      </c>
      <c r="AJ367" s="4" t="s">
        <v>924</v>
      </c>
      <c r="AK367" s="4" t="s">
        <v>86</v>
      </c>
    </row>
    <row r="368" spans="1:37">
      <c r="A368" s="12">
        <v>280</v>
      </c>
      <c r="B368" s="13" t="s">
        <v>110</v>
      </c>
      <c r="C368" s="14" t="s">
        <v>1020</v>
      </c>
      <c r="D368" s="15" t="s">
        <v>1021</v>
      </c>
      <c r="E368" s="16">
        <v>27</v>
      </c>
      <c r="F368" s="17" t="s">
        <v>159</v>
      </c>
      <c r="I368" s="18">
        <f>ROUND(E368*G368,2)</f>
        <v>0</v>
      </c>
      <c r="J368" s="18">
        <f>ROUND(E368*G368,2)</f>
        <v>0</v>
      </c>
      <c r="L368" s="19">
        <f>E368*K368</f>
        <v>0</v>
      </c>
      <c r="N368" s="16">
        <f>E368*M368</f>
        <v>0</v>
      </c>
      <c r="P368" s="17" t="s">
        <v>82</v>
      </c>
      <c r="V368" s="20" t="s">
        <v>63</v>
      </c>
      <c r="X368" s="54" t="s">
        <v>1020</v>
      </c>
      <c r="Y368" s="54" t="s">
        <v>1020</v>
      </c>
      <c r="Z368" s="14" t="s">
        <v>988</v>
      </c>
      <c r="AA368" s="14" t="s">
        <v>1022</v>
      </c>
      <c r="AJ368" s="4" t="s">
        <v>929</v>
      </c>
      <c r="AK368" s="4" t="s">
        <v>86</v>
      </c>
    </row>
    <row r="369" spans="1:37">
      <c r="A369" s="12">
        <v>281</v>
      </c>
      <c r="B369" s="13" t="s">
        <v>918</v>
      </c>
      <c r="C369" s="14" t="s">
        <v>1023</v>
      </c>
      <c r="D369" s="15" t="s">
        <v>1024</v>
      </c>
      <c r="E369" s="16">
        <v>8</v>
      </c>
      <c r="F369" s="17" t="s">
        <v>159</v>
      </c>
      <c r="H369" s="18">
        <f>ROUND(E369*G369,2)</f>
        <v>0</v>
      </c>
      <c r="J369" s="18">
        <f>ROUND(E369*G369,2)</f>
        <v>0</v>
      </c>
      <c r="L369" s="19">
        <f>E369*K369</f>
        <v>0</v>
      </c>
      <c r="N369" s="16">
        <f>E369*M369</f>
        <v>0</v>
      </c>
      <c r="P369" s="17" t="s">
        <v>82</v>
      </c>
      <c r="V369" s="20" t="s">
        <v>921</v>
      </c>
      <c r="X369" s="54" t="s">
        <v>1025</v>
      </c>
      <c r="Y369" s="54" t="s">
        <v>1023</v>
      </c>
      <c r="Z369" s="14" t="s">
        <v>923</v>
      </c>
      <c r="AJ369" s="4" t="s">
        <v>924</v>
      </c>
      <c r="AK369" s="4" t="s">
        <v>86</v>
      </c>
    </row>
    <row r="370" spans="1:37" ht="25.5">
      <c r="A370" s="12">
        <v>282</v>
      </c>
      <c r="B370" s="13" t="s">
        <v>110</v>
      </c>
      <c r="C370" s="14" t="s">
        <v>1026</v>
      </c>
      <c r="D370" s="15" t="s">
        <v>1027</v>
      </c>
      <c r="E370" s="16">
        <v>4</v>
      </c>
      <c r="F370" s="17" t="s">
        <v>159</v>
      </c>
      <c r="I370" s="18">
        <f>ROUND(E370*G370,2)</f>
        <v>0</v>
      </c>
      <c r="J370" s="18">
        <f>ROUND(E370*G370,2)</f>
        <v>0</v>
      </c>
      <c r="L370" s="19">
        <f>E370*K370</f>
        <v>0</v>
      </c>
      <c r="N370" s="16">
        <f>E370*M370</f>
        <v>0</v>
      </c>
      <c r="P370" s="17" t="s">
        <v>82</v>
      </c>
      <c r="V370" s="20" t="s">
        <v>63</v>
      </c>
      <c r="X370" s="54" t="s">
        <v>1026</v>
      </c>
      <c r="Y370" s="54" t="s">
        <v>1026</v>
      </c>
      <c r="Z370" s="14" t="s">
        <v>988</v>
      </c>
      <c r="AA370" s="14" t="s">
        <v>1028</v>
      </c>
      <c r="AJ370" s="4" t="s">
        <v>929</v>
      </c>
      <c r="AK370" s="4" t="s">
        <v>86</v>
      </c>
    </row>
    <row r="371" spans="1:37">
      <c r="A371" s="12">
        <v>283</v>
      </c>
      <c r="B371" s="13" t="s">
        <v>110</v>
      </c>
      <c r="C371" s="14" t="s">
        <v>1029</v>
      </c>
      <c r="D371" s="15" t="s">
        <v>1030</v>
      </c>
      <c r="E371" s="16">
        <v>4</v>
      </c>
      <c r="F371" s="17" t="s">
        <v>159</v>
      </c>
      <c r="I371" s="18">
        <f>ROUND(E371*G371,2)</f>
        <v>0</v>
      </c>
      <c r="J371" s="18">
        <f>ROUND(E371*G371,2)</f>
        <v>0</v>
      </c>
      <c r="L371" s="19">
        <f>E371*K371</f>
        <v>0</v>
      </c>
      <c r="N371" s="16">
        <f>E371*M371</f>
        <v>0</v>
      </c>
      <c r="P371" s="17" t="s">
        <v>82</v>
      </c>
      <c r="V371" s="20" t="s">
        <v>63</v>
      </c>
      <c r="X371" s="54" t="s">
        <v>1029</v>
      </c>
      <c r="Y371" s="54" t="s">
        <v>1029</v>
      </c>
      <c r="Z371" s="14" t="s">
        <v>988</v>
      </c>
      <c r="AA371" s="14" t="s">
        <v>1031</v>
      </c>
      <c r="AJ371" s="4" t="s">
        <v>929</v>
      </c>
      <c r="AK371" s="4" t="s">
        <v>86</v>
      </c>
    </row>
    <row r="372" spans="1:37" ht="25.5">
      <c r="A372" s="12">
        <v>284</v>
      </c>
      <c r="B372" s="13" t="s">
        <v>918</v>
      </c>
      <c r="C372" s="14" t="s">
        <v>1032</v>
      </c>
      <c r="D372" s="15" t="s">
        <v>1033</v>
      </c>
      <c r="E372" s="16">
        <v>12</v>
      </c>
      <c r="F372" s="17" t="s">
        <v>159</v>
      </c>
      <c r="H372" s="18">
        <f>ROUND(E372*G372,2)</f>
        <v>0</v>
      </c>
      <c r="J372" s="18">
        <f>ROUND(E372*G372,2)</f>
        <v>0</v>
      </c>
      <c r="L372" s="19">
        <f>E372*K372</f>
        <v>0</v>
      </c>
      <c r="N372" s="16">
        <f>E372*M372</f>
        <v>0</v>
      </c>
      <c r="P372" s="17" t="s">
        <v>82</v>
      </c>
      <c r="V372" s="20" t="s">
        <v>921</v>
      </c>
      <c r="X372" s="54" t="s">
        <v>1034</v>
      </c>
      <c r="Y372" s="54" t="s">
        <v>1032</v>
      </c>
      <c r="Z372" s="14" t="s">
        <v>923</v>
      </c>
      <c r="AJ372" s="4" t="s">
        <v>924</v>
      </c>
      <c r="AK372" s="4" t="s">
        <v>86</v>
      </c>
    </row>
    <row r="373" spans="1:37">
      <c r="A373" s="12">
        <v>285</v>
      </c>
      <c r="B373" s="13" t="s">
        <v>110</v>
      </c>
      <c r="C373" s="14" t="s">
        <v>1035</v>
      </c>
      <c r="D373" s="15" t="s">
        <v>1036</v>
      </c>
      <c r="E373" s="16">
        <v>12</v>
      </c>
      <c r="F373" s="17" t="s">
        <v>159</v>
      </c>
      <c r="I373" s="18">
        <f>ROUND(E373*G373,2)</f>
        <v>0</v>
      </c>
      <c r="J373" s="18">
        <f>ROUND(E373*G373,2)</f>
        <v>0</v>
      </c>
      <c r="L373" s="19">
        <f>E373*K373</f>
        <v>0</v>
      </c>
      <c r="N373" s="16">
        <f>E373*M373</f>
        <v>0</v>
      </c>
      <c r="P373" s="17" t="s">
        <v>82</v>
      </c>
      <c r="V373" s="20" t="s">
        <v>63</v>
      </c>
      <c r="X373" s="54" t="s">
        <v>1035</v>
      </c>
      <c r="Y373" s="54" t="s">
        <v>1035</v>
      </c>
      <c r="Z373" s="14" t="s">
        <v>988</v>
      </c>
      <c r="AA373" s="14" t="s">
        <v>1037</v>
      </c>
      <c r="AJ373" s="4" t="s">
        <v>929</v>
      </c>
      <c r="AK373" s="4" t="s">
        <v>86</v>
      </c>
    </row>
    <row r="374" spans="1:37">
      <c r="A374" s="12">
        <v>286</v>
      </c>
      <c r="B374" s="13" t="s">
        <v>918</v>
      </c>
      <c r="C374" s="14" t="s">
        <v>1038</v>
      </c>
      <c r="D374" s="15" t="s">
        <v>1039</v>
      </c>
      <c r="E374" s="16">
        <v>4</v>
      </c>
      <c r="F374" s="17" t="s">
        <v>159</v>
      </c>
      <c r="H374" s="18">
        <f>ROUND(E374*G374,2)</f>
        <v>0</v>
      </c>
      <c r="J374" s="18">
        <f>ROUND(E374*G374,2)</f>
        <v>0</v>
      </c>
      <c r="L374" s="19">
        <f>E374*K374</f>
        <v>0</v>
      </c>
      <c r="N374" s="16">
        <f>E374*M374</f>
        <v>0</v>
      </c>
      <c r="P374" s="17" t="s">
        <v>82</v>
      </c>
      <c r="V374" s="20" t="s">
        <v>921</v>
      </c>
      <c r="X374" s="54" t="s">
        <v>1040</v>
      </c>
      <c r="Y374" s="54" t="s">
        <v>1038</v>
      </c>
      <c r="Z374" s="14" t="s">
        <v>923</v>
      </c>
      <c r="AJ374" s="4" t="s">
        <v>924</v>
      </c>
      <c r="AK374" s="4" t="s">
        <v>86</v>
      </c>
    </row>
    <row r="375" spans="1:37">
      <c r="A375" s="12">
        <v>287</v>
      </c>
      <c r="B375" s="13" t="s">
        <v>110</v>
      </c>
      <c r="C375" s="14" t="s">
        <v>1041</v>
      </c>
      <c r="D375" s="15" t="s">
        <v>1042</v>
      </c>
      <c r="E375" s="16">
        <v>4</v>
      </c>
      <c r="F375" s="17" t="s">
        <v>159</v>
      </c>
      <c r="I375" s="18">
        <f>ROUND(E375*G375,2)</f>
        <v>0</v>
      </c>
      <c r="J375" s="18">
        <f>ROUND(E375*G375,2)</f>
        <v>0</v>
      </c>
      <c r="L375" s="19">
        <f>E375*K375</f>
        <v>0</v>
      </c>
      <c r="N375" s="16">
        <f>E375*M375</f>
        <v>0</v>
      </c>
      <c r="P375" s="17" t="s">
        <v>82</v>
      </c>
      <c r="V375" s="20" t="s">
        <v>63</v>
      </c>
      <c r="X375" s="54" t="s">
        <v>1041</v>
      </c>
      <c r="Y375" s="54" t="s">
        <v>1041</v>
      </c>
      <c r="Z375" s="14" t="s">
        <v>988</v>
      </c>
      <c r="AA375" s="14" t="s">
        <v>1043</v>
      </c>
      <c r="AJ375" s="4" t="s">
        <v>929</v>
      </c>
      <c r="AK375" s="4" t="s">
        <v>86</v>
      </c>
    </row>
    <row r="376" spans="1:37" ht="25.5">
      <c r="A376" s="12">
        <v>288</v>
      </c>
      <c r="B376" s="13" t="s">
        <v>110</v>
      </c>
      <c r="C376" s="14" t="s">
        <v>1044</v>
      </c>
      <c r="D376" s="15" t="s">
        <v>1045</v>
      </c>
      <c r="E376" s="16">
        <v>24</v>
      </c>
      <c r="F376" s="17" t="s">
        <v>159</v>
      </c>
      <c r="I376" s="18">
        <f>ROUND(E376*G376,2)</f>
        <v>0</v>
      </c>
      <c r="J376" s="18">
        <f>ROUND(E376*G376,2)</f>
        <v>0</v>
      </c>
      <c r="L376" s="19">
        <f>E376*K376</f>
        <v>0</v>
      </c>
      <c r="N376" s="16">
        <f>E376*M376</f>
        <v>0</v>
      </c>
      <c r="P376" s="17" t="s">
        <v>82</v>
      </c>
      <c r="V376" s="20" t="s">
        <v>63</v>
      </c>
      <c r="X376" s="54" t="s">
        <v>1044</v>
      </c>
      <c r="Y376" s="54" t="s">
        <v>1044</v>
      </c>
      <c r="Z376" s="14" t="s">
        <v>988</v>
      </c>
      <c r="AA376" s="14" t="s">
        <v>1046</v>
      </c>
      <c r="AJ376" s="4" t="s">
        <v>929</v>
      </c>
      <c r="AK376" s="4" t="s">
        <v>86</v>
      </c>
    </row>
    <row r="377" spans="1:37">
      <c r="A377" s="12">
        <v>289</v>
      </c>
      <c r="B377" s="13" t="s">
        <v>918</v>
      </c>
      <c r="C377" s="14" t="s">
        <v>1047</v>
      </c>
      <c r="D377" s="15" t="s">
        <v>1048</v>
      </c>
      <c r="E377" s="16">
        <v>4</v>
      </c>
      <c r="F377" s="17" t="s">
        <v>159</v>
      </c>
      <c r="H377" s="18">
        <f>ROUND(E377*G377,2)</f>
        <v>0</v>
      </c>
      <c r="J377" s="18">
        <f>ROUND(E377*G377,2)</f>
        <v>0</v>
      </c>
      <c r="L377" s="19">
        <f>E377*K377</f>
        <v>0</v>
      </c>
      <c r="N377" s="16">
        <f>E377*M377</f>
        <v>0</v>
      </c>
      <c r="P377" s="17" t="s">
        <v>82</v>
      </c>
      <c r="V377" s="20" t="s">
        <v>921</v>
      </c>
      <c r="X377" s="54" t="s">
        <v>1049</v>
      </c>
      <c r="Y377" s="54" t="s">
        <v>1047</v>
      </c>
      <c r="Z377" s="14" t="s">
        <v>923</v>
      </c>
      <c r="AJ377" s="4" t="s">
        <v>924</v>
      </c>
      <c r="AK377" s="4" t="s">
        <v>86</v>
      </c>
    </row>
    <row r="378" spans="1:37">
      <c r="A378" s="12">
        <v>290</v>
      </c>
      <c r="B378" s="13" t="s">
        <v>110</v>
      </c>
      <c r="C378" s="14" t="s">
        <v>1050</v>
      </c>
      <c r="D378" s="15" t="s">
        <v>1051</v>
      </c>
      <c r="E378" s="16">
        <v>4</v>
      </c>
      <c r="F378" s="17" t="s">
        <v>159</v>
      </c>
      <c r="I378" s="18">
        <f>ROUND(E378*G378,2)</f>
        <v>0</v>
      </c>
      <c r="J378" s="18">
        <f>ROUND(E378*G378,2)</f>
        <v>0</v>
      </c>
      <c r="L378" s="19">
        <f>E378*K378</f>
        <v>0</v>
      </c>
      <c r="N378" s="16">
        <f>E378*M378</f>
        <v>0</v>
      </c>
      <c r="P378" s="17" t="s">
        <v>82</v>
      </c>
      <c r="V378" s="20" t="s">
        <v>63</v>
      </c>
      <c r="X378" s="54" t="s">
        <v>1050</v>
      </c>
      <c r="Y378" s="54" t="s">
        <v>1050</v>
      </c>
      <c r="Z378" s="14" t="s">
        <v>988</v>
      </c>
      <c r="AA378" s="14" t="s">
        <v>1052</v>
      </c>
      <c r="AJ378" s="4" t="s">
        <v>929</v>
      </c>
      <c r="AK378" s="4" t="s">
        <v>86</v>
      </c>
    </row>
    <row r="379" spans="1:37">
      <c r="A379" s="12">
        <v>291</v>
      </c>
      <c r="B379" s="13" t="s">
        <v>110</v>
      </c>
      <c r="C379" s="14" t="s">
        <v>1053</v>
      </c>
      <c r="D379" s="15" t="s">
        <v>1054</v>
      </c>
      <c r="E379" s="16">
        <v>1</v>
      </c>
      <c r="F379" s="17" t="s">
        <v>1055</v>
      </c>
      <c r="I379" s="18">
        <f>ROUND(E379*G379,2)</f>
        <v>0</v>
      </c>
      <c r="J379" s="18">
        <f>ROUND(E379*G379,2)</f>
        <v>0</v>
      </c>
      <c r="L379" s="19">
        <f>E379*K379</f>
        <v>0</v>
      </c>
      <c r="N379" s="16">
        <f>E379*M379</f>
        <v>0</v>
      </c>
      <c r="P379" s="17" t="s">
        <v>82</v>
      </c>
      <c r="V379" s="20" t="s">
        <v>63</v>
      </c>
      <c r="X379" s="54" t="s">
        <v>1053</v>
      </c>
      <c r="Y379" s="54" t="s">
        <v>1053</v>
      </c>
      <c r="Z379" s="14" t="s">
        <v>138</v>
      </c>
      <c r="AA379" s="14" t="s">
        <v>82</v>
      </c>
      <c r="AJ379" s="4" t="s">
        <v>929</v>
      </c>
      <c r="AK379" s="4" t="s">
        <v>86</v>
      </c>
    </row>
    <row r="380" spans="1:37">
      <c r="A380" s="12">
        <v>292</v>
      </c>
      <c r="B380" s="13" t="s">
        <v>918</v>
      </c>
      <c r="C380" s="14" t="s">
        <v>1056</v>
      </c>
      <c r="D380" s="15" t="s">
        <v>1057</v>
      </c>
      <c r="E380" s="16">
        <v>200</v>
      </c>
      <c r="F380" s="17" t="s">
        <v>121</v>
      </c>
      <c r="H380" s="18">
        <f>ROUND(E380*G380,2)</f>
        <v>0</v>
      </c>
      <c r="J380" s="18">
        <f>ROUND(E380*G380,2)</f>
        <v>0</v>
      </c>
      <c r="L380" s="19">
        <f>E380*K380</f>
        <v>0</v>
      </c>
      <c r="N380" s="16">
        <f>E380*M380</f>
        <v>0</v>
      </c>
      <c r="P380" s="17" t="s">
        <v>82</v>
      </c>
      <c r="V380" s="20" t="s">
        <v>921</v>
      </c>
      <c r="X380" s="54" t="s">
        <v>1058</v>
      </c>
      <c r="Y380" s="54" t="s">
        <v>1056</v>
      </c>
      <c r="Z380" s="14" t="s">
        <v>923</v>
      </c>
      <c r="AJ380" s="4" t="s">
        <v>924</v>
      </c>
      <c r="AK380" s="4" t="s">
        <v>86</v>
      </c>
    </row>
    <row r="381" spans="1:37">
      <c r="A381" s="12">
        <v>293</v>
      </c>
      <c r="B381" s="13" t="s">
        <v>110</v>
      </c>
      <c r="C381" s="14" t="s">
        <v>1059</v>
      </c>
      <c r="D381" s="15" t="s">
        <v>1060</v>
      </c>
      <c r="E381" s="16">
        <v>220</v>
      </c>
      <c r="F381" s="17" t="s">
        <v>121</v>
      </c>
      <c r="I381" s="18">
        <f>ROUND(E381*G381,2)</f>
        <v>0</v>
      </c>
      <c r="J381" s="18">
        <f>ROUND(E381*G381,2)</f>
        <v>0</v>
      </c>
      <c r="L381" s="19">
        <f>E381*K381</f>
        <v>0</v>
      </c>
      <c r="N381" s="16">
        <f>E381*M381</f>
        <v>0</v>
      </c>
      <c r="P381" s="17" t="s">
        <v>82</v>
      </c>
      <c r="V381" s="20" t="s">
        <v>63</v>
      </c>
      <c r="X381" s="54" t="s">
        <v>1059</v>
      </c>
      <c r="Y381" s="54" t="s">
        <v>1059</v>
      </c>
      <c r="Z381" s="14" t="s">
        <v>1061</v>
      </c>
      <c r="AA381" s="14" t="s">
        <v>1062</v>
      </c>
      <c r="AJ381" s="4" t="s">
        <v>929</v>
      </c>
      <c r="AK381" s="4" t="s">
        <v>86</v>
      </c>
    </row>
    <row r="382" spans="1:37">
      <c r="A382" s="12">
        <v>294</v>
      </c>
      <c r="B382" s="13" t="s">
        <v>918</v>
      </c>
      <c r="C382" s="14" t="s">
        <v>1063</v>
      </c>
      <c r="D382" s="15" t="s">
        <v>1064</v>
      </c>
      <c r="E382" s="16">
        <v>150</v>
      </c>
      <c r="F382" s="17" t="s">
        <v>121</v>
      </c>
      <c r="H382" s="18">
        <f>ROUND(E382*G382,2)</f>
        <v>0</v>
      </c>
      <c r="J382" s="18">
        <f>ROUND(E382*G382,2)</f>
        <v>0</v>
      </c>
      <c r="L382" s="19">
        <f>E382*K382</f>
        <v>0</v>
      </c>
      <c r="N382" s="16">
        <f>E382*M382</f>
        <v>0</v>
      </c>
      <c r="P382" s="17" t="s">
        <v>82</v>
      </c>
      <c r="V382" s="20" t="s">
        <v>921</v>
      </c>
      <c r="X382" s="54" t="s">
        <v>1065</v>
      </c>
      <c r="Y382" s="54" t="s">
        <v>1063</v>
      </c>
      <c r="Z382" s="14" t="s">
        <v>923</v>
      </c>
      <c r="AJ382" s="4" t="s">
        <v>924</v>
      </c>
      <c r="AK382" s="4" t="s">
        <v>86</v>
      </c>
    </row>
    <row r="383" spans="1:37">
      <c r="A383" s="12">
        <v>295</v>
      </c>
      <c r="B383" s="13" t="s">
        <v>110</v>
      </c>
      <c r="C383" s="14" t="s">
        <v>1066</v>
      </c>
      <c r="D383" s="15" t="s">
        <v>1067</v>
      </c>
      <c r="E383" s="16">
        <v>165</v>
      </c>
      <c r="F383" s="17" t="s">
        <v>121</v>
      </c>
      <c r="I383" s="18">
        <f>ROUND(E383*G383,2)</f>
        <v>0</v>
      </c>
      <c r="J383" s="18">
        <f>ROUND(E383*G383,2)</f>
        <v>0</v>
      </c>
      <c r="L383" s="19">
        <f>E383*K383</f>
        <v>0</v>
      </c>
      <c r="N383" s="16">
        <f>E383*M383</f>
        <v>0</v>
      </c>
      <c r="P383" s="17" t="s">
        <v>82</v>
      </c>
      <c r="V383" s="20" t="s">
        <v>63</v>
      </c>
      <c r="X383" s="54" t="s">
        <v>1066</v>
      </c>
      <c r="Y383" s="54" t="s">
        <v>1066</v>
      </c>
      <c r="Z383" s="14" t="s">
        <v>1061</v>
      </c>
      <c r="AA383" s="14" t="s">
        <v>1068</v>
      </c>
      <c r="AJ383" s="4" t="s">
        <v>929</v>
      </c>
      <c r="AK383" s="4" t="s">
        <v>86</v>
      </c>
    </row>
    <row r="384" spans="1:37">
      <c r="A384" s="12">
        <v>296</v>
      </c>
      <c r="B384" s="13" t="s">
        <v>918</v>
      </c>
      <c r="C384" s="14" t="s">
        <v>1069</v>
      </c>
      <c r="D384" s="15" t="s">
        <v>1070</v>
      </c>
      <c r="E384" s="16">
        <v>20</v>
      </c>
      <c r="F384" s="17" t="s">
        <v>121</v>
      </c>
      <c r="H384" s="18">
        <f>ROUND(E384*G384,2)</f>
        <v>0</v>
      </c>
      <c r="J384" s="18">
        <f>ROUND(E384*G384,2)</f>
        <v>0</v>
      </c>
      <c r="L384" s="19">
        <f>E384*K384</f>
        <v>0</v>
      </c>
      <c r="N384" s="16">
        <f>E384*M384</f>
        <v>0</v>
      </c>
      <c r="P384" s="17" t="s">
        <v>82</v>
      </c>
      <c r="V384" s="20" t="s">
        <v>921</v>
      </c>
      <c r="X384" s="54" t="s">
        <v>1071</v>
      </c>
      <c r="Y384" s="54" t="s">
        <v>1069</v>
      </c>
      <c r="Z384" s="14" t="s">
        <v>923</v>
      </c>
      <c r="AJ384" s="4" t="s">
        <v>924</v>
      </c>
      <c r="AK384" s="4" t="s">
        <v>86</v>
      </c>
    </row>
    <row r="385" spans="1:37">
      <c r="A385" s="12">
        <v>297</v>
      </c>
      <c r="B385" s="13" t="s">
        <v>110</v>
      </c>
      <c r="C385" s="14" t="s">
        <v>1072</v>
      </c>
      <c r="D385" s="15" t="s">
        <v>1073</v>
      </c>
      <c r="E385" s="16">
        <v>22</v>
      </c>
      <c r="F385" s="17" t="s">
        <v>121</v>
      </c>
      <c r="I385" s="18">
        <f>ROUND(E385*G385,2)</f>
        <v>0</v>
      </c>
      <c r="J385" s="18">
        <f>ROUND(E385*G385,2)</f>
        <v>0</v>
      </c>
      <c r="L385" s="19">
        <f>E385*K385</f>
        <v>0</v>
      </c>
      <c r="N385" s="16">
        <f>E385*M385</f>
        <v>0</v>
      </c>
      <c r="P385" s="17" t="s">
        <v>82</v>
      </c>
      <c r="V385" s="20" t="s">
        <v>63</v>
      </c>
      <c r="X385" s="54" t="s">
        <v>1072</v>
      </c>
      <c r="Y385" s="54" t="s">
        <v>1072</v>
      </c>
      <c r="Z385" s="14" t="s">
        <v>1061</v>
      </c>
      <c r="AA385" s="14" t="s">
        <v>1074</v>
      </c>
      <c r="AJ385" s="4" t="s">
        <v>929</v>
      </c>
      <c r="AK385" s="4" t="s">
        <v>86</v>
      </c>
    </row>
    <row r="386" spans="1:37">
      <c r="A386" s="12">
        <v>298</v>
      </c>
      <c r="B386" s="13" t="s">
        <v>918</v>
      </c>
      <c r="C386" s="14" t="s">
        <v>1075</v>
      </c>
      <c r="D386" s="15" t="s">
        <v>1076</v>
      </c>
      <c r="E386" s="16">
        <v>25</v>
      </c>
      <c r="F386" s="17" t="s">
        <v>1077</v>
      </c>
      <c r="H386" s="18">
        <f>ROUND(E386*G386,2)</f>
        <v>0</v>
      </c>
      <c r="J386" s="18">
        <f>ROUND(E386*G386,2)</f>
        <v>0</v>
      </c>
      <c r="L386" s="19">
        <f>E386*K386</f>
        <v>0</v>
      </c>
      <c r="N386" s="16">
        <f>E386*M386</f>
        <v>0</v>
      </c>
      <c r="P386" s="17" t="s">
        <v>82</v>
      </c>
      <c r="V386" s="20" t="s">
        <v>921</v>
      </c>
      <c r="X386" s="54" t="s">
        <v>1078</v>
      </c>
      <c r="Y386" s="54" t="s">
        <v>1075</v>
      </c>
      <c r="Z386" s="14" t="s">
        <v>923</v>
      </c>
      <c r="AJ386" s="4" t="s">
        <v>924</v>
      </c>
      <c r="AK386" s="4" t="s">
        <v>86</v>
      </c>
    </row>
    <row r="387" spans="1:37">
      <c r="A387" s="12">
        <v>299</v>
      </c>
      <c r="B387" s="13" t="s">
        <v>918</v>
      </c>
      <c r="C387" s="14" t="s">
        <v>1079</v>
      </c>
      <c r="D387" s="15" t="s">
        <v>1080</v>
      </c>
      <c r="E387" s="16">
        <v>5</v>
      </c>
      <c r="F387" s="17" t="s">
        <v>1077</v>
      </c>
      <c r="H387" s="18">
        <f>ROUND(E387*G387,2)</f>
        <v>0</v>
      </c>
      <c r="J387" s="18">
        <f>ROUND(E387*G387,2)</f>
        <v>0</v>
      </c>
      <c r="L387" s="19">
        <f>E387*K387</f>
        <v>0</v>
      </c>
      <c r="N387" s="16">
        <f>E387*M387</f>
        <v>0</v>
      </c>
      <c r="P387" s="17" t="s">
        <v>82</v>
      </c>
      <c r="V387" s="20" t="s">
        <v>921</v>
      </c>
      <c r="X387" s="54" t="s">
        <v>1081</v>
      </c>
      <c r="Y387" s="54" t="s">
        <v>1079</v>
      </c>
      <c r="Z387" s="14" t="s">
        <v>923</v>
      </c>
      <c r="AJ387" s="4" t="s">
        <v>924</v>
      </c>
      <c r="AK387" s="4" t="s">
        <v>86</v>
      </c>
    </row>
    <row r="388" spans="1:37">
      <c r="A388" s="12">
        <v>300</v>
      </c>
      <c r="B388" s="13" t="s">
        <v>918</v>
      </c>
      <c r="C388" s="14" t="s">
        <v>1082</v>
      </c>
      <c r="D388" s="15" t="s">
        <v>1083</v>
      </c>
      <c r="E388" s="16">
        <v>25</v>
      </c>
      <c r="F388" s="17" t="s">
        <v>1077</v>
      </c>
      <c r="H388" s="18">
        <f>ROUND(E388*G388,2)</f>
        <v>0</v>
      </c>
      <c r="J388" s="18">
        <f>ROUND(E388*G388,2)</f>
        <v>0</v>
      </c>
      <c r="L388" s="19">
        <f>E388*K388</f>
        <v>0</v>
      </c>
      <c r="N388" s="16">
        <f>E388*M388</f>
        <v>0</v>
      </c>
      <c r="P388" s="17" t="s">
        <v>82</v>
      </c>
      <c r="V388" s="20" t="s">
        <v>921</v>
      </c>
      <c r="X388" s="54" t="s">
        <v>1084</v>
      </c>
      <c r="Y388" s="54" t="s">
        <v>1082</v>
      </c>
      <c r="Z388" s="14" t="s">
        <v>923</v>
      </c>
      <c r="AJ388" s="4" t="s">
        <v>924</v>
      </c>
      <c r="AK388" s="4" t="s">
        <v>86</v>
      </c>
    </row>
    <row r="389" spans="1:37">
      <c r="A389" s="12">
        <v>301</v>
      </c>
      <c r="B389" s="13" t="s">
        <v>918</v>
      </c>
      <c r="C389" s="14" t="s">
        <v>1085</v>
      </c>
      <c r="D389" s="15" t="s">
        <v>1086</v>
      </c>
      <c r="E389" s="16">
        <v>50</v>
      </c>
      <c r="F389" s="17" t="s">
        <v>1077</v>
      </c>
      <c r="H389" s="18">
        <f>ROUND(E389*G389,2)</f>
        <v>0</v>
      </c>
      <c r="J389" s="18">
        <f>ROUND(E389*G389,2)</f>
        <v>0</v>
      </c>
      <c r="L389" s="19">
        <f>E389*K389</f>
        <v>0</v>
      </c>
      <c r="N389" s="16">
        <f>E389*M389</f>
        <v>0</v>
      </c>
      <c r="P389" s="17" t="s">
        <v>82</v>
      </c>
      <c r="V389" s="20" t="s">
        <v>921</v>
      </c>
      <c r="X389" s="54" t="s">
        <v>1087</v>
      </c>
      <c r="Y389" s="54" t="s">
        <v>1085</v>
      </c>
      <c r="Z389" s="14" t="s">
        <v>923</v>
      </c>
      <c r="AJ389" s="4" t="s">
        <v>924</v>
      </c>
      <c r="AK389" s="4" t="s">
        <v>86</v>
      </c>
    </row>
    <row r="390" spans="1:37">
      <c r="A390" s="12">
        <v>302</v>
      </c>
      <c r="B390" s="13" t="s">
        <v>918</v>
      </c>
      <c r="C390" s="14" t="s">
        <v>1088</v>
      </c>
      <c r="D390" s="15" t="s">
        <v>1089</v>
      </c>
      <c r="E390" s="16">
        <v>20</v>
      </c>
      <c r="F390" s="17" t="s">
        <v>1077</v>
      </c>
      <c r="H390" s="18">
        <f>ROUND(E390*G390,2)</f>
        <v>0</v>
      </c>
      <c r="J390" s="18">
        <f>ROUND(E390*G390,2)</f>
        <v>0</v>
      </c>
      <c r="L390" s="19">
        <f>E390*K390</f>
        <v>0</v>
      </c>
      <c r="N390" s="16">
        <f>E390*M390</f>
        <v>0</v>
      </c>
      <c r="P390" s="17" t="s">
        <v>82</v>
      </c>
      <c r="V390" s="20" t="s">
        <v>921</v>
      </c>
      <c r="X390" s="54" t="s">
        <v>1090</v>
      </c>
      <c r="Y390" s="54" t="s">
        <v>1088</v>
      </c>
      <c r="Z390" s="14" t="s">
        <v>923</v>
      </c>
      <c r="AJ390" s="4" t="s">
        <v>924</v>
      </c>
      <c r="AK390" s="4" t="s">
        <v>86</v>
      </c>
    </row>
    <row r="391" spans="1:37">
      <c r="D391" s="55" t="s">
        <v>1091</v>
      </c>
      <c r="E391" s="56">
        <f>J391</f>
        <v>0</v>
      </c>
      <c r="H391" s="56">
        <f>SUM(H334:H390)</f>
        <v>0</v>
      </c>
      <c r="I391" s="56">
        <f>SUM(I334:I390)</f>
        <v>0</v>
      </c>
      <c r="J391" s="56">
        <f>SUM(J334:J390)</f>
        <v>0</v>
      </c>
      <c r="L391" s="57">
        <f>SUM(L334:L390)</f>
        <v>0</v>
      </c>
      <c r="N391" s="58">
        <f>SUM(N334:N390)</f>
        <v>0</v>
      </c>
      <c r="W391" s="16">
        <f>SUM(W334:W390)</f>
        <v>0</v>
      </c>
    </row>
    <row r="393" spans="1:37">
      <c r="D393" s="55" t="s">
        <v>1092</v>
      </c>
      <c r="E393" s="56">
        <f>J393</f>
        <v>0</v>
      </c>
      <c r="H393" s="56">
        <f>+H391</f>
        <v>0</v>
      </c>
      <c r="I393" s="56">
        <f>+I391</f>
        <v>0</v>
      </c>
      <c r="J393" s="56">
        <f>+J391</f>
        <v>0</v>
      </c>
      <c r="L393" s="57">
        <f>+L391</f>
        <v>0</v>
      </c>
      <c r="N393" s="58">
        <f>+N391</f>
        <v>0</v>
      </c>
      <c r="W393" s="16">
        <f>+W391</f>
        <v>0</v>
      </c>
    </row>
    <row r="395" spans="1:37">
      <c r="D395" s="59" t="s">
        <v>1093</v>
      </c>
      <c r="E395" s="56">
        <f>J395</f>
        <v>0</v>
      </c>
      <c r="H395" s="56">
        <f>+H99+H332+H393</f>
        <v>0</v>
      </c>
      <c r="I395" s="56">
        <f>+I99+I332+I393</f>
        <v>0</v>
      </c>
      <c r="J395" s="56">
        <f>+J99+J332+J393</f>
        <v>0</v>
      </c>
      <c r="L395" s="57">
        <f>+L99+L332+L393</f>
        <v>104.06604715999998</v>
      </c>
      <c r="N395" s="58">
        <f>+N99+N332+N393</f>
        <v>63.51288000000001</v>
      </c>
      <c r="W395" s="16">
        <f>+W99+W332+W393</f>
        <v>0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Zadanie</vt:lpstr>
      <vt:lpstr>Zadanie!Názvy_tlače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ntb</cp:lastModifiedBy>
  <cp:revision>2</cp:revision>
  <cp:lastPrinted>2019-05-20T14:23:00Z</cp:lastPrinted>
  <dcterms:created xsi:type="dcterms:W3CDTF">1999-04-06T07:39:00Z</dcterms:created>
  <dcterms:modified xsi:type="dcterms:W3CDTF">2025-05-13T08:15:54Z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